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s\2023\Auditoria ASEH ej 2022\Ley general de CG\Art 66 Calendario de ingresos y egresos\"/>
    </mc:Choice>
  </mc:AlternateContent>
  <xr:revisionPtr revIDLastSave="0" documentId="8_{E7D80D75-A882-45EA-AC49-5D5231010112}" xr6:coauthVersionLast="47" xr6:coauthVersionMax="47" xr10:uidLastSave="{00000000-0000-0000-0000-000000000000}"/>
  <bookViews>
    <workbookView xWindow="28680" yWindow="-120" windowWidth="29040" windowHeight="15720"/>
  </bookViews>
  <sheets>
    <sheet name="Consolidado" sheetId="17" r:id="rId1"/>
    <sheet name="Ingresos Propios Ut" sheetId="24" r:id="rId2"/>
  </sheets>
  <definedNames>
    <definedName name="_xlnm.Print_Area" localSheetId="0">Consolidado!$A$1:$N$25</definedName>
    <definedName name="_xlnm.Print_Area" localSheetId="1">'Ingresos Propios Ut'!$A$1:$O$126</definedName>
    <definedName name="_xlnm.Print_Titles" localSheetId="1">'Ingresos Propios Ut'!$1:$8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4" l="1"/>
  <c r="E54" i="24"/>
  <c r="E110" i="24" s="1"/>
  <c r="F54" i="24"/>
  <c r="G54" i="24"/>
  <c r="G110" i="24" s="1"/>
  <c r="H54" i="24"/>
  <c r="I54" i="24"/>
  <c r="J54" i="24"/>
  <c r="K54" i="24"/>
  <c r="L54" i="24"/>
  <c r="M54" i="24"/>
  <c r="N54" i="24"/>
  <c r="C54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B9" i="17"/>
  <c r="O31" i="24"/>
  <c r="O30" i="24"/>
  <c r="O29" i="24"/>
  <c r="O28" i="24"/>
  <c r="O27" i="24"/>
  <c r="O108" i="24"/>
  <c r="O107" i="24" s="1"/>
  <c r="O109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D11" i="24"/>
  <c r="E11" i="24"/>
  <c r="F11" i="24"/>
  <c r="G11" i="24"/>
  <c r="H11" i="24"/>
  <c r="I11" i="24"/>
  <c r="J11" i="24"/>
  <c r="K11" i="24"/>
  <c r="L11" i="24"/>
  <c r="M11" i="24"/>
  <c r="N11" i="24"/>
  <c r="C11" i="24"/>
  <c r="D107" i="24"/>
  <c r="E107" i="24"/>
  <c r="F107" i="24"/>
  <c r="G107" i="24"/>
  <c r="H107" i="24"/>
  <c r="I107" i="24"/>
  <c r="J107" i="24"/>
  <c r="J110" i="24" s="1"/>
  <c r="K107" i="24"/>
  <c r="K110" i="24" s="1"/>
  <c r="L107" i="24"/>
  <c r="L110" i="24" s="1"/>
  <c r="M107" i="24"/>
  <c r="M110" i="24" s="1"/>
  <c r="C107" i="24"/>
  <c r="C110" i="24" s="1"/>
  <c r="O55" i="24"/>
  <c r="O54" i="24" s="1"/>
  <c r="O12" i="24"/>
  <c r="O11" i="24" s="1"/>
  <c r="F110" i="24"/>
  <c r="F11" i="17" s="1"/>
  <c r="I110" i="24"/>
  <c r="I11" i="17" s="1"/>
  <c r="N107" i="24"/>
  <c r="N110" i="24" s="1"/>
  <c r="H110" i="24"/>
  <c r="H9" i="24" s="1"/>
  <c r="D110" i="24"/>
  <c r="D11" i="17" s="1"/>
  <c r="D9" i="24"/>
  <c r="B10" i="17"/>
  <c r="K9" i="24" l="1"/>
  <c r="K11" i="17"/>
  <c r="C11" i="17"/>
  <c r="L9" i="24"/>
  <c r="L11" i="17"/>
  <c r="J11" i="17"/>
  <c r="J9" i="24"/>
  <c r="M9" i="24"/>
  <c r="M11" i="17"/>
  <c r="G11" i="17"/>
  <c r="G9" i="24"/>
  <c r="E11" i="17"/>
  <c r="E9" i="24"/>
  <c r="N9" i="24"/>
  <c r="N11" i="17"/>
  <c r="O110" i="24"/>
  <c r="O9" i="24" s="1"/>
  <c r="F9" i="24"/>
  <c r="C9" i="24"/>
  <c r="I9" i="24"/>
  <c r="H11" i="17"/>
  <c r="B8" i="17" l="1"/>
  <c r="B11" i="17" s="1"/>
</calcChain>
</file>

<file path=xl/sharedStrings.xml><?xml version="1.0" encoding="utf-8"?>
<sst xmlns="http://schemas.openxmlformats.org/spreadsheetml/2006/main" count="143" uniqueCount="127">
  <si>
    <t>INGRESOS PROPIOS</t>
  </si>
  <si>
    <t>Ingresos</t>
  </si>
  <si>
    <t>$</t>
  </si>
  <si>
    <t>CONCEPTO</t>
  </si>
  <si>
    <t>SUBSIDIO FEDERAL</t>
  </si>
  <si>
    <t>SUBSIDIO ESTATAL</t>
  </si>
  <si>
    <t>T O T A L</t>
  </si>
  <si>
    <t>PRESUPUESTO ANUAL</t>
  </si>
  <si>
    <t xml:space="preserve">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</si>
  <si>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</si>
  <si>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</si>
  <si>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</si>
  <si>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</si>
  <si>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</si>
  <si>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</si>
  <si>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</si>
  <si>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</si>
  <si>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</si>
  <si>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</si>
  <si>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</si>
  <si>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</si>
  <si>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</si>
  <si>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DERECHOS:</t>
  </si>
  <si>
    <t>PRODUCTOS:</t>
  </si>
  <si>
    <t>APROVECHAMIENTOS</t>
  </si>
  <si>
    <t>TOTAL DE INGRESOS PROPIOS
ESTIMADO POR MES</t>
  </si>
  <si>
    <t>UNIVERSIDAD TECNOLÓGICA DE TULA-TEPEJI</t>
  </si>
  <si>
    <t>Cuota por devolución extemporánea de acervo</t>
  </si>
  <si>
    <t>Reposición de credencial</t>
  </si>
  <si>
    <t>Universidad Tecnológica de Tula-Tepeji</t>
  </si>
  <si>
    <t>Seguro estudiantil contra accidentes</t>
  </si>
  <si>
    <t>Cuota por uso de casillero</t>
  </si>
  <si>
    <r>
      <t>INGRESOS POR VENTA DE BIENES Y SERVICIOS DE OPD</t>
    </r>
    <r>
      <rPr>
        <b/>
        <sz val="9.5"/>
        <rFont val="Arial"/>
        <family val="2"/>
      </rPr>
      <t>´s</t>
    </r>
  </si>
  <si>
    <t>Constancia escolar</t>
  </si>
  <si>
    <t>Reposición de certificado</t>
  </si>
  <si>
    <t>Copia certificada de documentos</t>
  </si>
  <si>
    <t>Titulación Ingeniería</t>
  </si>
  <si>
    <t>Gestion de registro de marcas</t>
  </si>
  <si>
    <t>Bases de licitación</t>
  </si>
  <si>
    <t>Reposición de pase de estacionamiento</t>
  </si>
  <si>
    <t>Solicitud de admisión a la ingeniería y licencias profesionales</t>
  </si>
  <si>
    <t>Inscripción Ingeniería</t>
  </si>
  <si>
    <t>Inscripción Licencias Profesionales</t>
  </si>
  <si>
    <t>Inscripción Ingeniería de la Unidad Académica de Chapulhuacán</t>
  </si>
  <si>
    <t>Inscripción TSU de la Unidad Académica de Chapulhuacán</t>
  </si>
  <si>
    <t>Reinscripción Ingeniería</t>
  </si>
  <si>
    <t>Reinscripción Ingeniería de la Unidad Académica de Chapulhuacán</t>
  </si>
  <si>
    <t>Reinscripción TSU de la Unidad Académica de Chapulhuacán</t>
  </si>
  <si>
    <t>Examen de ingreso a la educación superior</t>
  </si>
  <si>
    <t>Examen de colocación de inglés por Educación Continua</t>
  </si>
  <si>
    <t>Certificado Parcial</t>
  </si>
  <si>
    <t>Cuota de gastos de Administración de Educación Continua</t>
  </si>
  <si>
    <t>Servicio de Educación Continua Avanzado A</t>
  </si>
  <si>
    <t>Servicio de Educación Continua Avanzado B</t>
  </si>
  <si>
    <t>Servicio de Educación Continua Especializado C</t>
  </si>
  <si>
    <t>Servicio de Educación Continua Básico A</t>
  </si>
  <si>
    <t>Servicio de Educación Continua Básico B</t>
  </si>
  <si>
    <t>Servicio de Educación Continua Básico C</t>
  </si>
  <si>
    <t>Servicio de Educación Continua Especializado A</t>
  </si>
  <si>
    <t>Servicio de Educación Continua Especializado B</t>
  </si>
  <si>
    <t>Servicio de Educación Continua Intermedio A</t>
  </si>
  <si>
    <t>Servicio de Educación Continua Intermedio B</t>
  </si>
  <si>
    <t>Servicio de Educación Continua Intermedio C</t>
  </si>
  <si>
    <t>Consultoría y estudio Tipo III</t>
  </si>
  <si>
    <t>Consultoría y estudio Tipo IV</t>
  </si>
  <si>
    <t>Análisis de Plantas, (Hortalizas, Vegetales, etc.) 12 parámetros</t>
  </si>
  <si>
    <t>Análisis de Suelo (17 parámetros)</t>
  </si>
  <si>
    <t>Conductividad</t>
  </si>
  <si>
    <t>Carbonatos y Bicarbonatos</t>
  </si>
  <si>
    <t>Cuota por uso de estancia educativa sencilla</t>
  </si>
  <si>
    <t>Cuota por uso de estancia educativa doble</t>
  </si>
  <si>
    <t>Cuota por uso de estancia educativa triple</t>
  </si>
  <si>
    <t>Cuota por uso de cancha de futbol soccer</t>
  </si>
  <si>
    <t>Cloro residual libre / Cloruros / Dureza total (Ca, Mg)</t>
  </si>
  <si>
    <t>Determinación de NO3, NO2 y N/Nitrógeno de amoniaco</t>
  </si>
  <si>
    <t>Determinación de temperatura y PH / Temperatura</t>
  </si>
  <si>
    <t>Grasas y aceites</t>
  </si>
  <si>
    <t>Impresión de documentos TC/TO B/N</t>
  </si>
  <si>
    <t>Impresión de documentos TC/TO color</t>
  </si>
  <si>
    <t>Digitalización de documentos</t>
  </si>
  <si>
    <t>Ploter 1 M2</t>
  </si>
  <si>
    <t>Aportación mensual por servicio de cafeteria</t>
  </si>
  <si>
    <t>Aportación mensual por servicio de papelería y servicio de fotocopiado.</t>
  </si>
  <si>
    <t>Reposición de constancia de cursos de educación continua</t>
  </si>
  <si>
    <t>Muestreo de Agua o Suelos por distancia de 1 a 20 km.</t>
  </si>
  <si>
    <t>Muestreo de Agua o Suelos por distancia de 21 a 45 km.</t>
  </si>
  <si>
    <t>Muestreo de Agua o Suelos por distancia de 46 a 75 km.</t>
  </si>
  <si>
    <t>Inscripción TSU Tula-Tepeji y Unidad Académica Tepetitlán</t>
  </si>
  <si>
    <t>"Reinscripción TSU Tula-Tepeji y Unidad Académica de Tepetitlán"</t>
  </si>
  <si>
    <t>Proceso de certificación estándar de competencia nivel 2</t>
  </si>
  <si>
    <t>Proceso de certificación estándar de competencia nivel 3</t>
  </si>
  <si>
    <t>Proceso de certificación estándar de competencia nivel 5</t>
  </si>
  <si>
    <t>Trámite de certificación estándar de competencia nivel 2</t>
  </si>
  <si>
    <t>Trámite de certificación estándar de competencia nivel 3</t>
  </si>
  <si>
    <t>Trámite de certificación estándar de competencia nivel 5</t>
  </si>
  <si>
    <t>Reposición de Certificado de Competencias Laborales</t>
  </si>
  <si>
    <t>Acreditación de Estándar de Competencia para Centro de Evaluación</t>
  </si>
  <si>
    <t>Cuota de gastos de administración por servicio de Evaluación y Certificación de Competencias Laborales</t>
  </si>
  <si>
    <t>Prueba micro biológica/Determinación de metales pesados (excepto cromo hexavalente, mercurio, arsénico)</t>
  </si>
  <si>
    <t>Determinación de sólidos disueltos totales / Sólidos sedimentables / sólidos suspendidos totales / turbiedad / materiales flotantes.</t>
  </si>
  <si>
    <t>Proceso de incubación de proyecto</t>
  </si>
  <si>
    <t>Análisis Demanda Bioquímica de Oxigeno DBO5, Demanda Química de Oxígeno DQO</t>
  </si>
  <si>
    <t>Análisis de Cromo Hexavalente, Mercurio, Arsénico</t>
  </si>
  <si>
    <t>Análisis de Fósforo</t>
  </si>
  <si>
    <t>Análisis de Materia Orgánica</t>
  </si>
  <si>
    <t>Prueba de Textura</t>
  </si>
  <si>
    <t>Prueba de Escherichia Coli, Salmonella</t>
  </si>
  <si>
    <t>Análisis de Composta (26 parámetros: Escherichia Coli, Salmonella, Arsenico, Cobre, Mercurio, Plomo, Cadmio, Cromo, Zinc, Color, Olor, Apariencia Física, Granulometría.</t>
  </si>
  <si>
    <t>Prueba microbiológica (Coliformes Totales, Coliformes Fecales, Mesofílicos Aeróbios)</t>
  </si>
  <si>
    <t>Pruebas de Fluoruros (como F-)</t>
  </si>
  <si>
    <t>Prueba microbiológica a alimentos (Coliformes Totales)</t>
  </si>
  <si>
    <t>Pruebas de Grasas Totales</t>
  </si>
  <si>
    <t>Pruebas de Proteínas</t>
  </si>
  <si>
    <t>Prueba de Fibra Cruda</t>
  </si>
  <si>
    <t>Prueba de % cenizas</t>
  </si>
  <si>
    <t>Prueba de Azúcares</t>
  </si>
  <si>
    <t>Pruebas de Carbohidratos</t>
  </si>
  <si>
    <t>Prueba de Contenido Energético</t>
  </si>
  <si>
    <t>Gestión y registro de nombre comercial</t>
  </si>
  <si>
    <t>Formulacion y evaluacion de proyectos Rurales Tipo I</t>
  </si>
  <si>
    <t>Formulacion y evaluacion de proyectos Rurales Tipo II</t>
  </si>
  <si>
    <t>Formulacion y evaluacion de proyectos de inversión Tipo I</t>
  </si>
  <si>
    <t>Formulacion y evaluacion de proyectos de inversión Tipo II</t>
  </si>
  <si>
    <t>Formulacion y evaluacion de proyectos de inversión Tipo III</t>
  </si>
  <si>
    <t>Aportación mensual por concesion de souvenirs</t>
  </si>
  <si>
    <t>RESUMEN CALENDARIZADO ANTEPROYECTO DE PRESUPUESTO DE INGRESOS  2016
(PESOS)</t>
  </si>
  <si>
    <t>PROPUESTA DE CAPTACIÓN DE INGRESOS PROPIOS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</si>
</sst>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9.5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vertical="center"/>
    </xf>
    <xf numFmtId="0" fontId="10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9525</xdr:rowOff>
    </xdr:from>
    <xdr:to>
      <xdr:col>13</xdr:col>
      <xdr:colOff>9525</xdr:colOff>
      <xdr:row>3</xdr:row>
      <xdr:rowOff>342900</xdr:rowOff>
    </xdr:to>
    <xdr:pic>
      <xdr:nvPicPr>
        <xdr:cNvPr id="14607" name="2 Imagen">
          <a:extLst>
            <a:ext uri="{FF2B5EF4-FFF2-40B4-BE49-F238E27FC236}">
              <a16:creationId xmlns:a16="http://schemas.microsoft.com/office/drawing/2014/main" id="{567CD6B0-81AD-4716-B565-3EC39E6DF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38100</xdr:rowOff>
    </xdr:from>
    <xdr:to>
      <xdr:col>0</xdr:col>
      <xdr:colOff>1266825</xdr:colOff>
      <xdr:row>3</xdr:row>
      <xdr:rowOff>342900</xdr:rowOff>
    </xdr:to>
    <xdr:pic>
      <xdr:nvPicPr>
        <xdr:cNvPr id="14608" name="3 Imagen" descr="HIDALGO TDT.png">
          <a:extLst>
            <a:ext uri="{FF2B5EF4-FFF2-40B4-BE49-F238E27FC236}">
              <a16:creationId xmlns:a16="http://schemas.microsoft.com/office/drawing/2014/main" id="{B05A470E-4D0F-47A3-B552-DFC54DB5A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9429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0</xdr:row>
      <xdr:rowOff>95250</xdr:rowOff>
    </xdr:from>
    <xdr:to>
      <xdr:col>13</xdr:col>
      <xdr:colOff>361950</xdr:colOff>
      <xdr:row>4</xdr:row>
      <xdr:rowOff>171450</xdr:rowOff>
    </xdr:to>
    <xdr:pic>
      <xdr:nvPicPr>
        <xdr:cNvPr id="14308" name="2 Imagen">
          <a:extLst>
            <a:ext uri="{FF2B5EF4-FFF2-40B4-BE49-F238E27FC236}">
              <a16:creationId xmlns:a16="http://schemas.microsoft.com/office/drawing/2014/main" id="{E9102B0F-8327-4B05-A426-B4F37BB2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225" y="95250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0</xdr:row>
      <xdr:rowOff>142875</xdr:rowOff>
    </xdr:from>
    <xdr:to>
      <xdr:col>0</xdr:col>
      <xdr:colOff>1790700</xdr:colOff>
      <xdr:row>4</xdr:row>
      <xdr:rowOff>161925</xdr:rowOff>
    </xdr:to>
    <xdr:pic>
      <xdr:nvPicPr>
        <xdr:cNvPr id="14309" name="3 Imagen" descr="HIDALGO TDT.png">
          <a:extLst>
            <a:ext uri="{FF2B5EF4-FFF2-40B4-BE49-F238E27FC236}">
              <a16:creationId xmlns:a16="http://schemas.microsoft.com/office/drawing/2014/main" id="{3D66D37D-6544-4B0C-B6E2-1A640335B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42875"/>
          <a:ext cx="9239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="80" zoomScaleNormal="80" workbookViewId="0">
      <selection activeCell="D11" sqref="D11"/>
    </sheetView>
  </sheetViews>
  <sheetFormatPr baseColWidth="10" defaultRowHeight="12" x14ac:dyDescent="0.2"/>
  <cols>
    <col min="1" max="1" width="20" style="11" customWidth="1"/>
    <col min="2" max="2" width="15.28515625" style="11" customWidth="1"/>
    <col min="3" max="14" width="10.5703125" style="11" customWidth="1"/>
    <col min="15" max="15" width="11" style="11" customWidth="1"/>
    <col min="16" max="16" width="12.42578125" style="11" bestFit="1" customWidth="1"/>
    <col min="17" max="17" width="13.85546875" style="11" bestFit="1" customWidth="1"/>
    <col min="18" max="18" width="13.42578125" style="11" bestFit="1" customWidth="1"/>
    <col min="19" max="19" width="14.42578125" style="11" bestFit="1" customWidth="1"/>
    <col min="20" max="16384" width="11.42578125" style="11"/>
  </cols>
  <sheetData>
    <row r="1" spans="1:19" x14ac:dyDescent="0.2">
      <c r="A1" s="10"/>
    </row>
    <row r="3" spans="1:19" x14ac:dyDescent="0.2">
      <c r="F3" s="12" t="s">
        <v>8</v>
      </c>
    </row>
    <row r="4" spans="1:19" ht="29.25" customHeight="1" x14ac:dyDescent="0.2">
      <c r="A4" s="33" t="s">
        <v>29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"/>
      <c r="P4" s="3"/>
      <c r="Q4" s="3"/>
      <c r="R4" s="3"/>
      <c r="S4" s="3"/>
    </row>
    <row r="5" spans="1:19" ht="43.9" customHeight="1" x14ac:dyDescent="0.2">
      <c r="A5" s="34" t="s">
        <v>125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7" spans="1:19" ht="37.9" customHeight="1" x14ac:dyDescent="0.2">
      <c r="A7" s="4" t="s">
        <v>3</v>
      </c>
      <c r="B7" s="5" t="s">
        <v>7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5" t="s">
        <v>20</v>
      </c>
    </row>
    <row r="8" spans="1:19" ht="48" customHeight="1" x14ac:dyDescent="0.2">
      <c r="A8" s="6" t="s">
        <v>0</v>
      </c>
      <c r="B8" s="7">
        <f>SUM(C8:N8)</f>
        <v>23215854</v>
      </c>
      <c r="C8" s="9">
        <v>4418607</v>
      </c>
      <c r="D8" s="9">
        <v>2542677</v>
      </c>
      <c r="E8" s="9">
        <v>522254</v>
      </c>
      <c r="F8" s="9">
        <v>561824</v>
      </c>
      <c r="G8" s="9">
        <v>3559842</v>
      </c>
      <c r="H8" s="9">
        <v>5163668</v>
      </c>
      <c r="I8" s="9">
        <v>746188</v>
      </c>
      <c r="J8" s="9">
        <v>2629689</v>
      </c>
      <c r="K8" s="9">
        <v>2456354</v>
      </c>
      <c r="L8" s="9">
        <v>249178</v>
      </c>
      <c r="M8" s="9">
        <v>271418</v>
      </c>
      <c r="N8" s="9">
        <v>94155</v>
      </c>
    </row>
    <row r="9" spans="1:19" ht="48" customHeight="1" x14ac:dyDescent="0.2">
      <c r="A9" s="6" t="s">
        <v>5</v>
      </c>
      <c r="B9" s="7">
        <f>SUM(C9:N9)</f>
        <v>47718979.997099996</v>
      </c>
      <c r="C9" s="9">
        <v>4219518.3734999998</v>
      </c>
      <c r="D9" s="9">
        <v>3896543.7135000001</v>
      </c>
      <c r="E9" s="9">
        <v>4009502.6285999999</v>
      </c>
      <c r="F9" s="9">
        <v>3950176.5035000001</v>
      </c>
      <c r="G9" s="9">
        <v>3931654.5134999999</v>
      </c>
      <c r="H9" s="9">
        <v>3899252.6085000001</v>
      </c>
      <c r="I9" s="9">
        <v>3801467.6535</v>
      </c>
      <c r="J9" s="9">
        <v>3831416.0534999999</v>
      </c>
      <c r="K9" s="9">
        <v>3970693.1085000001</v>
      </c>
      <c r="L9" s="9">
        <v>4173482.1285000001</v>
      </c>
      <c r="M9" s="9">
        <v>4088376.8935000002</v>
      </c>
      <c r="N9" s="9">
        <v>3946895.8185000001</v>
      </c>
    </row>
    <row r="10" spans="1:19" ht="47.25" customHeight="1" x14ac:dyDescent="0.2">
      <c r="A10" s="6" t="s">
        <v>4</v>
      </c>
      <c r="B10" s="7">
        <f>SUM(C10:N10)</f>
        <v>47718979.997099996</v>
      </c>
      <c r="C10" s="9">
        <v>4219518.3734999998</v>
      </c>
      <c r="D10" s="9">
        <v>3896543.7135000001</v>
      </c>
      <c r="E10" s="9">
        <v>4009502.6285999999</v>
      </c>
      <c r="F10" s="9">
        <v>3950176.5035000001</v>
      </c>
      <c r="G10" s="9">
        <v>3931654.5134999999</v>
      </c>
      <c r="H10" s="9">
        <v>3899252.6085000001</v>
      </c>
      <c r="I10" s="9">
        <v>3801467.6535</v>
      </c>
      <c r="J10" s="9">
        <v>3831416.0534999999</v>
      </c>
      <c r="K10" s="9">
        <v>3970693.1085000001</v>
      </c>
      <c r="L10" s="9">
        <v>4173482.1285000001</v>
      </c>
      <c r="M10" s="9">
        <v>4088376.8935000002</v>
      </c>
      <c r="N10" s="9">
        <v>3946895.8185000001</v>
      </c>
    </row>
    <row r="11" spans="1:19" ht="48" customHeight="1" x14ac:dyDescent="0.2">
      <c r="A11" s="8" t="s">
        <v>6</v>
      </c>
      <c r="B11" s="7">
        <f>SUM(B8:B10)</f>
        <v>118653813.99419999</v>
      </c>
      <c r="C11" s="7">
        <f t="shared" ref="C11:N11" si="0">SUM(C8:C10)</f>
        <v>12857643.747000001</v>
      </c>
      <c r="D11" s="7">
        <f t="shared" si="0"/>
        <v>10335764.427000001</v>
      </c>
      <c r="E11" s="7">
        <f t="shared" si="0"/>
        <v>8541259.2571999989</v>
      </c>
      <c r="F11" s="7">
        <f t="shared" si="0"/>
        <v>8462177.0069999993</v>
      </c>
      <c r="G11" s="7">
        <f t="shared" si="0"/>
        <v>11423151.026999999</v>
      </c>
      <c r="H11" s="7">
        <f t="shared" si="0"/>
        <v>12962173.217</v>
      </c>
      <c r="I11" s="7">
        <f t="shared" si="0"/>
        <v>8349123.307</v>
      </c>
      <c r="J11" s="7">
        <f t="shared" si="0"/>
        <v>10292521.107000001</v>
      </c>
      <c r="K11" s="7">
        <f t="shared" si="0"/>
        <v>10397740.217</v>
      </c>
      <c r="L11" s="7">
        <f t="shared" si="0"/>
        <v>8596142.2569999993</v>
      </c>
      <c r="M11" s="7">
        <f t="shared" si="0"/>
        <v>8448171.7870000005</v>
      </c>
      <c r="N11" s="7">
        <f t="shared" si="0"/>
        <v>7987946.6370000001</v>
      </c>
    </row>
    <row r="12" spans="1:19" ht="24" customHeight="1" x14ac:dyDescent="0.2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9" x14ac:dyDescent="0.2">
      <c r="B13" s="26"/>
    </row>
  </sheetData>
  <mergeCells count="2">
    <mergeCell ref="A4:N4"/>
    <mergeCell ref="A5:N5"/>
  </mergeCells>
  <phoneticPr fontId="5" type="noConversion"/>
  <printOptions horizontalCentered="1"/>
  <pageMargins left="0.55118110236220474" right="0.19685039370078741" top="0.77" bottom="0.72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14"/>
  <sheetViews>
    <sheetView zoomScale="65" zoomScaleNormal="65" workbookViewId="0">
      <selection activeCell="D36" sqref="D35:D36"/>
    </sheetView>
  </sheetViews>
  <sheetFormatPr baseColWidth="10" defaultRowHeight="12.75" x14ac:dyDescent="0.2"/>
  <cols>
    <col min="1" max="1" width="58.28515625" style="18" customWidth="1"/>
    <col min="2" max="2" width="3.42578125" style="18" customWidth="1"/>
    <col min="3" max="15" width="15.42578125" style="18" customWidth="1"/>
    <col min="16" max="16" width="9.28515625" style="18" customWidth="1"/>
    <col min="17" max="17" width="2.5703125" style="18" customWidth="1"/>
    <col min="18" max="18" width="18" style="18" customWidth="1"/>
    <col min="19" max="19" width="2.5703125" style="18" customWidth="1"/>
    <col min="20" max="20" width="9.42578125" style="18" customWidth="1"/>
    <col min="21" max="21" width="2.5703125" style="18" customWidth="1"/>
    <col min="22" max="22" width="9.140625" style="18" customWidth="1"/>
    <col min="23" max="23" width="2.5703125" style="18" customWidth="1"/>
    <col min="24" max="24" width="9.140625" style="18" customWidth="1"/>
    <col min="25" max="25" width="2.5703125" style="18" customWidth="1"/>
    <col min="26" max="26" width="9.140625" style="18" customWidth="1"/>
    <col min="27" max="27" width="0" style="18" hidden="1" customWidth="1"/>
    <col min="28" max="16384" width="11.42578125" style="18"/>
  </cols>
  <sheetData>
    <row r="3" spans="1:18" ht="23.25" customHeight="1" x14ac:dyDescent="0.2">
      <c r="A3" s="36" t="s">
        <v>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45.75" customHeight="1" x14ac:dyDescent="0.2">
      <c r="A5" s="37" t="s">
        <v>126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8" ht="20.25" x14ac:dyDescent="0.2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8" ht="14.25" customHeight="1" x14ac:dyDescent="0.2">
      <c r="A7" s="2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8" ht="27" customHeight="1" x14ac:dyDescent="0.2">
      <c r="A8" s="24" t="s">
        <v>3</v>
      </c>
      <c r="B8" s="24"/>
      <c r="C8" s="24" t="s">
        <v>9</v>
      </c>
      <c r="D8" s="24" t="s">
        <v>10</v>
      </c>
      <c r="E8" s="24" t="s">
        <v>11</v>
      </c>
      <c r="F8" s="24" t="s">
        <v>12</v>
      </c>
      <c r="G8" s="24" t="s">
        <v>13</v>
      </c>
      <c r="H8" s="24" t="s">
        <v>14</v>
      </c>
      <c r="I8" s="24" t="s">
        <v>15</v>
      </c>
      <c r="J8" s="24" t="s">
        <v>16</v>
      </c>
      <c r="K8" s="24" t="s">
        <v>17</v>
      </c>
      <c r="L8" s="24" t="s">
        <v>18</v>
      </c>
      <c r="M8" s="24" t="s">
        <v>19</v>
      </c>
      <c r="N8" s="24" t="s">
        <v>20</v>
      </c>
      <c r="O8" s="24" t="s">
        <v>21</v>
      </c>
    </row>
    <row r="9" spans="1:18" ht="28.5" customHeight="1" x14ac:dyDescent="0.2">
      <c r="A9" s="25" t="s">
        <v>32</v>
      </c>
      <c r="B9" s="2" t="s">
        <v>2</v>
      </c>
      <c r="C9" s="29">
        <f>C11+C54+C107</f>
        <v>4418607</v>
      </c>
      <c r="D9" s="29">
        <f t="shared" ref="D9:O9" si="0">D110</f>
        <v>2542677</v>
      </c>
      <c r="E9" s="29">
        <f t="shared" si="0"/>
        <v>522254</v>
      </c>
      <c r="F9" s="29">
        <f t="shared" si="0"/>
        <v>561824</v>
      </c>
      <c r="G9" s="29">
        <f t="shared" si="0"/>
        <v>3559842</v>
      </c>
      <c r="H9" s="29">
        <f t="shared" si="0"/>
        <v>5163668</v>
      </c>
      <c r="I9" s="29">
        <f t="shared" si="0"/>
        <v>746188</v>
      </c>
      <c r="J9" s="29">
        <f t="shared" si="0"/>
        <v>2629689</v>
      </c>
      <c r="K9" s="29">
        <f t="shared" si="0"/>
        <v>2456354</v>
      </c>
      <c r="L9" s="29">
        <f t="shared" si="0"/>
        <v>249178</v>
      </c>
      <c r="M9" s="29">
        <f t="shared" si="0"/>
        <v>271418</v>
      </c>
      <c r="N9" s="29">
        <f t="shared" si="0"/>
        <v>94155</v>
      </c>
      <c r="O9" s="29">
        <f t="shared" si="0"/>
        <v>23215854</v>
      </c>
      <c r="P9" s="22"/>
      <c r="R9" s="22"/>
    </row>
    <row r="10" spans="1:18" ht="13.5" customHeight="1" x14ac:dyDescent="0.2">
      <c r="A10" s="25"/>
      <c r="B10" s="2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2"/>
    </row>
    <row r="11" spans="1:18" ht="24" customHeight="1" x14ac:dyDescent="0.2">
      <c r="A11" s="1" t="s">
        <v>22</v>
      </c>
      <c r="B11" s="2"/>
      <c r="C11" s="29">
        <f t="shared" ref="C11:O11" si="1">SUM(C12:C53)</f>
        <v>4383777</v>
      </c>
      <c r="D11" s="29">
        <f t="shared" si="1"/>
        <v>2503780</v>
      </c>
      <c r="E11" s="29">
        <f t="shared" si="1"/>
        <v>479785</v>
      </c>
      <c r="F11" s="29">
        <f t="shared" si="1"/>
        <v>529906</v>
      </c>
      <c r="G11" s="29">
        <f t="shared" si="1"/>
        <v>3500633</v>
      </c>
      <c r="H11" s="29">
        <f t="shared" si="1"/>
        <v>5113694</v>
      </c>
      <c r="I11" s="29">
        <f t="shared" si="1"/>
        <v>698178</v>
      </c>
      <c r="J11" s="29">
        <f t="shared" si="1"/>
        <v>2579323</v>
      </c>
      <c r="K11" s="29">
        <f t="shared" si="1"/>
        <v>2409454</v>
      </c>
      <c r="L11" s="29">
        <f t="shared" si="1"/>
        <v>208280</v>
      </c>
      <c r="M11" s="29">
        <f t="shared" si="1"/>
        <v>248538</v>
      </c>
      <c r="N11" s="29">
        <f t="shared" si="1"/>
        <v>59449</v>
      </c>
      <c r="O11" s="29">
        <f t="shared" si="1"/>
        <v>22714797</v>
      </c>
      <c r="P11" s="22"/>
    </row>
    <row r="12" spans="1:18" ht="30" customHeight="1" x14ac:dyDescent="0.2">
      <c r="A12" s="30" t="s">
        <v>87</v>
      </c>
      <c r="B12" s="14"/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1606000</v>
      </c>
      <c r="I12" s="23">
        <v>0</v>
      </c>
      <c r="J12" s="23">
        <v>657000</v>
      </c>
      <c r="K12" s="23">
        <v>0</v>
      </c>
      <c r="L12" s="23">
        <v>0</v>
      </c>
      <c r="M12" s="23">
        <v>0</v>
      </c>
      <c r="N12" s="23">
        <v>0</v>
      </c>
      <c r="O12" s="23">
        <f t="shared" ref="O12:O53" si="2">SUM(C12:N12)</f>
        <v>2263000</v>
      </c>
      <c r="P12" s="22"/>
      <c r="R12" s="22"/>
    </row>
    <row r="13" spans="1:18" ht="32.25" customHeight="1" x14ac:dyDescent="0.2">
      <c r="A13" s="30" t="s">
        <v>40</v>
      </c>
      <c r="B13" s="14"/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25200</v>
      </c>
      <c r="I13" s="23">
        <v>35280</v>
      </c>
      <c r="J13" s="23">
        <v>35280</v>
      </c>
      <c r="K13" s="23">
        <v>0</v>
      </c>
      <c r="L13" s="23">
        <v>0</v>
      </c>
      <c r="M13" s="23">
        <v>0</v>
      </c>
      <c r="N13" s="23">
        <v>0</v>
      </c>
      <c r="O13" s="23">
        <f t="shared" si="2"/>
        <v>95760</v>
      </c>
      <c r="P13" s="22"/>
      <c r="R13" s="22"/>
    </row>
    <row r="14" spans="1:18" ht="25.5" customHeight="1" x14ac:dyDescent="0.2">
      <c r="A14" s="30" t="s">
        <v>41</v>
      </c>
      <c r="B14" s="14"/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948000</v>
      </c>
      <c r="K14" s="23">
        <v>0</v>
      </c>
      <c r="L14" s="23">
        <v>0</v>
      </c>
      <c r="M14" s="23">
        <v>0</v>
      </c>
      <c r="N14" s="23">
        <v>0</v>
      </c>
      <c r="O14" s="23">
        <f t="shared" si="2"/>
        <v>948000</v>
      </c>
      <c r="P14" s="22"/>
      <c r="R14" s="22"/>
    </row>
    <row r="15" spans="1:18" ht="25.5" customHeight="1" x14ac:dyDescent="0.2">
      <c r="A15" s="30" t="s">
        <v>42</v>
      </c>
      <c r="B15" s="14"/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31600</v>
      </c>
      <c r="K15" s="23">
        <v>0</v>
      </c>
      <c r="L15" s="23">
        <v>0</v>
      </c>
      <c r="M15" s="23">
        <v>0</v>
      </c>
      <c r="N15" s="23">
        <v>0</v>
      </c>
      <c r="O15" s="23">
        <f t="shared" si="2"/>
        <v>31600</v>
      </c>
      <c r="P15" s="22"/>
      <c r="R15" s="22"/>
    </row>
    <row r="16" spans="1:18" ht="32.25" customHeight="1" x14ac:dyDescent="0.2">
      <c r="A16" s="30" t="s">
        <v>43</v>
      </c>
      <c r="B16" s="14"/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62500</v>
      </c>
      <c r="K16" s="23">
        <v>0</v>
      </c>
      <c r="L16" s="23">
        <v>0</v>
      </c>
      <c r="M16" s="23">
        <v>0</v>
      </c>
      <c r="N16" s="23">
        <v>0</v>
      </c>
      <c r="O16" s="23">
        <f t="shared" si="2"/>
        <v>62500</v>
      </c>
      <c r="P16" s="22"/>
      <c r="R16" s="22"/>
    </row>
    <row r="17" spans="1:18" ht="31.5" customHeight="1" x14ac:dyDescent="0.2">
      <c r="A17" s="30" t="s">
        <v>44</v>
      </c>
      <c r="B17" s="14"/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162500</v>
      </c>
      <c r="K17" s="23">
        <v>0</v>
      </c>
      <c r="L17" s="23">
        <v>0</v>
      </c>
      <c r="M17" s="23">
        <v>0</v>
      </c>
      <c r="N17" s="23">
        <v>0</v>
      </c>
      <c r="O17" s="23">
        <f t="shared" si="2"/>
        <v>162500</v>
      </c>
      <c r="P17" s="22"/>
      <c r="R17" s="22"/>
    </row>
    <row r="18" spans="1:18" ht="33.75" customHeight="1" x14ac:dyDescent="0.2">
      <c r="A18" s="30" t="s">
        <v>88</v>
      </c>
      <c r="B18" s="14"/>
      <c r="C18" s="23">
        <v>2470000</v>
      </c>
      <c r="D18" s="23">
        <v>0</v>
      </c>
      <c r="E18" s="23">
        <v>0</v>
      </c>
      <c r="F18" s="23">
        <v>0</v>
      </c>
      <c r="G18" s="23">
        <v>2340000</v>
      </c>
      <c r="H18" s="23">
        <v>0</v>
      </c>
      <c r="I18" s="23">
        <v>0</v>
      </c>
      <c r="J18" s="23">
        <v>0</v>
      </c>
      <c r="K18" s="23">
        <v>1287000</v>
      </c>
      <c r="L18" s="23">
        <v>0</v>
      </c>
      <c r="M18" s="23">
        <v>0</v>
      </c>
      <c r="N18" s="23">
        <v>0</v>
      </c>
      <c r="O18" s="23">
        <f t="shared" si="2"/>
        <v>6097000</v>
      </c>
      <c r="P18" s="22"/>
      <c r="R18" s="22"/>
    </row>
    <row r="19" spans="1:18" ht="25.5" customHeight="1" x14ac:dyDescent="0.2">
      <c r="A19" s="30" t="s">
        <v>45</v>
      </c>
      <c r="B19" s="14"/>
      <c r="C19" s="23">
        <v>1420000</v>
      </c>
      <c r="D19" s="23">
        <v>0</v>
      </c>
      <c r="E19" s="23">
        <v>0</v>
      </c>
      <c r="F19" s="23">
        <v>0</v>
      </c>
      <c r="G19" s="23">
        <v>781000</v>
      </c>
      <c r="H19" s="23">
        <v>0</v>
      </c>
      <c r="I19" s="23">
        <v>0</v>
      </c>
      <c r="J19" s="23">
        <v>0</v>
      </c>
      <c r="K19" s="23">
        <v>852000</v>
      </c>
      <c r="L19" s="23">
        <v>0</v>
      </c>
      <c r="M19" s="23">
        <v>0</v>
      </c>
      <c r="N19" s="23">
        <v>0</v>
      </c>
      <c r="O19" s="23">
        <f t="shared" si="2"/>
        <v>3053000</v>
      </c>
      <c r="P19" s="22"/>
      <c r="R19" s="22"/>
    </row>
    <row r="20" spans="1:18" ht="25.5" customHeight="1" x14ac:dyDescent="0.2">
      <c r="A20" s="30" t="s">
        <v>46</v>
      </c>
      <c r="B20" s="14"/>
      <c r="C20" s="23">
        <v>89380</v>
      </c>
      <c r="D20" s="23">
        <v>0</v>
      </c>
      <c r="E20" s="23">
        <v>0</v>
      </c>
      <c r="F20" s="23">
        <v>0</v>
      </c>
      <c r="G20" s="23">
        <v>49050</v>
      </c>
      <c r="H20" s="23">
        <v>0</v>
      </c>
      <c r="I20" s="23">
        <v>0</v>
      </c>
      <c r="J20" s="23">
        <v>0</v>
      </c>
      <c r="K20" s="23">
        <v>45780</v>
      </c>
      <c r="L20" s="23">
        <v>0</v>
      </c>
      <c r="M20" s="23">
        <v>0</v>
      </c>
      <c r="N20" s="23">
        <v>0</v>
      </c>
      <c r="O20" s="23">
        <f t="shared" si="2"/>
        <v>184210</v>
      </c>
      <c r="P20" s="22"/>
      <c r="R20" s="22"/>
    </row>
    <row r="21" spans="1:18" ht="31.5" customHeight="1" x14ac:dyDescent="0.2">
      <c r="A21" s="30" t="s">
        <v>47</v>
      </c>
      <c r="B21" s="14"/>
      <c r="C21" s="23">
        <v>156960</v>
      </c>
      <c r="D21" s="23">
        <v>0</v>
      </c>
      <c r="E21" s="23">
        <v>0</v>
      </c>
      <c r="F21" s="23">
        <v>0</v>
      </c>
      <c r="G21" s="23">
        <v>147150</v>
      </c>
      <c r="H21" s="23">
        <v>0</v>
      </c>
      <c r="I21" s="23">
        <v>0</v>
      </c>
      <c r="J21" s="23">
        <v>0</v>
      </c>
      <c r="K21" s="23">
        <v>139520</v>
      </c>
      <c r="L21" s="23">
        <v>0</v>
      </c>
      <c r="M21" s="23">
        <v>0</v>
      </c>
      <c r="N21" s="23">
        <v>0</v>
      </c>
      <c r="O21" s="23">
        <f t="shared" si="2"/>
        <v>443630</v>
      </c>
      <c r="P21" s="22"/>
      <c r="R21" s="22"/>
    </row>
    <row r="22" spans="1:18" ht="25.5" customHeight="1" x14ac:dyDescent="0.2">
      <c r="A22" s="30" t="s">
        <v>48</v>
      </c>
      <c r="B22" s="14"/>
      <c r="C22" s="23">
        <v>0</v>
      </c>
      <c r="D22" s="23">
        <v>110500</v>
      </c>
      <c r="E22" s="23">
        <v>130000</v>
      </c>
      <c r="F22" s="23">
        <v>85800</v>
      </c>
      <c r="G22" s="23">
        <v>62400</v>
      </c>
      <c r="H22" s="23">
        <v>39000</v>
      </c>
      <c r="I22" s="23">
        <v>39000</v>
      </c>
      <c r="J22" s="23">
        <v>31200</v>
      </c>
      <c r="K22" s="23">
        <v>0</v>
      </c>
      <c r="L22" s="23">
        <v>0</v>
      </c>
      <c r="M22" s="23">
        <v>0</v>
      </c>
      <c r="N22" s="23">
        <v>0</v>
      </c>
      <c r="O22" s="23">
        <f t="shared" si="2"/>
        <v>497900</v>
      </c>
      <c r="P22" s="22"/>
      <c r="R22" s="22"/>
    </row>
    <row r="23" spans="1:18" ht="25.5" customHeight="1" x14ac:dyDescent="0.2">
      <c r="A23" s="30" t="s">
        <v>49</v>
      </c>
      <c r="B23" s="13"/>
      <c r="C23" s="23">
        <v>4500</v>
      </c>
      <c r="D23" s="23">
        <v>0</v>
      </c>
      <c r="E23" s="23">
        <v>4500</v>
      </c>
      <c r="F23" s="23">
        <v>4500</v>
      </c>
      <c r="G23" s="23">
        <v>4500</v>
      </c>
      <c r="H23" s="23">
        <v>4500</v>
      </c>
      <c r="I23" s="23">
        <v>6000</v>
      </c>
      <c r="J23" s="23">
        <v>4500</v>
      </c>
      <c r="K23" s="23">
        <v>4500</v>
      </c>
      <c r="L23" s="23">
        <v>6000</v>
      </c>
      <c r="M23" s="23">
        <v>4500</v>
      </c>
      <c r="N23" s="23">
        <v>4500</v>
      </c>
      <c r="O23" s="23">
        <f t="shared" si="2"/>
        <v>52500</v>
      </c>
      <c r="R23" s="22"/>
    </row>
    <row r="24" spans="1:18" ht="25.5" customHeight="1" x14ac:dyDescent="0.2">
      <c r="A24" s="30" t="s">
        <v>50</v>
      </c>
      <c r="B24" s="13"/>
      <c r="C24" s="23">
        <v>60</v>
      </c>
      <c r="D24" s="23">
        <v>0</v>
      </c>
      <c r="E24" s="23">
        <v>60</v>
      </c>
      <c r="F24" s="23">
        <v>0</v>
      </c>
      <c r="G24" s="23">
        <v>120</v>
      </c>
      <c r="H24" s="23">
        <v>0</v>
      </c>
      <c r="I24" s="23">
        <v>60</v>
      </c>
      <c r="J24" s="23">
        <v>120</v>
      </c>
      <c r="K24" s="23">
        <v>60</v>
      </c>
      <c r="L24" s="23">
        <v>60</v>
      </c>
      <c r="M24" s="23">
        <v>120</v>
      </c>
      <c r="N24" s="23">
        <v>0</v>
      </c>
      <c r="O24" s="23">
        <f t="shared" si="2"/>
        <v>660</v>
      </c>
      <c r="R24" s="22"/>
    </row>
    <row r="25" spans="1:18" ht="25.5" customHeight="1" x14ac:dyDescent="0.2">
      <c r="A25" s="30" t="s">
        <v>34</v>
      </c>
      <c r="B25" s="13"/>
      <c r="C25" s="23">
        <v>100</v>
      </c>
      <c r="D25" s="23">
        <v>0</v>
      </c>
      <c r="E25" s="23">
        <v>0</v>
      </c>
      <c r="F25" s="23">
        <v>100</v>
      </c>
      <c r="G25" s="23">
        <v>0</v>
      </c>
      <c r="H25" s="23">
        <v>0</v>
      </c>
      <c r="I25" s="23">
        <v>100</v>
      </c>
      <c r="J25" s="23">
        <v>0</v>
      </c>
      <c r="K25" s="23">
        <v>100</v>
      </c>
      <c r="L25" s="23">
        <v>100</v>
      </c>
      <c r="M25" s="23">
        <v>0</v>
      </c>
      <c r="N25" s="23">
        <v>0</v>
      </c>
      <c r="O25" s="23">
        <f t="shared" si="2"/>
        <v>500</v>
      </c>
      <c r="R25" s="22"/>
    </row>
    <row r="26" spans="1:18" ht="25.5" customHeight="1" x14ac:dyDescent="0.2">
      <c r="A26" s="30" t="s">
        <v>33</v>
      </c>
      <c r="B26" s="13"/>
      <c r="C26" s="23">
        <v>6250</v>
      </c>
      <c r="D26" s="23">
        <v>10000</v>
      </c>
      <c r="E26" s="23">
        <v>3500</v>
      </c>
      <c r="F26" s="23">
        <v>3500</v>
      </c>
      <c r="G26" s="23">
        <v>7500</v>
      </c>
      <c r="H26" s="23">
        <v>5500</v>
      </c>
      <c r="I26" s="23">
        <v>3250</v>
      </c>
      <c r="J26" s="23">
        <v>3250</v>
      </c>
      <c r="K26" s="23">
        <v>3500</v>
      </c>
      <c r="L26" s="23">
        <v>4500</v>
      </c>
      <c r="M26" s="23">
        <v>5250</v>
      </c>
      <c r="N26" s="23">
        <v>3000</v>
      </c>
      <c r="O26" s="23">
        <f t="shared" si="2"/>
        <v>59000</v>
      </c>
      <c r="R26" s="22"/>
    </row>
    <row r="27" spans="1:18" ht="25.5" customHeight="1" x14ac:dyDescent="0.2">
      <c r="A27" s="30" t="s">
        <v>35</v>
      </c>
      <c r="B27" s="13"/>
      <c r="C27" s="23">
        <v>225</v>
      </c>
      <c r="D27" s="23">
        <v>270</v>
      </c>
      <c r="E27" s="23">
        <v>150</v>
      </c>
      <c r="F27" s="23">
        <v>150</v>
      </c>
      <c r="G27" s="23">
        <v>225</v>
      </c>
      <c r="H27" s="23">
        <v>150</v>
      </c>
      <c r="I27" s="23">
        <v>150</v>
      </c>
      <c r="J27" s="23">
        <v>150</v>
      </c>
      <c r="K27" s="23">
        <v>225</v>
      </c>
      <c r="L27" s="23">
        <v>225</v>
      </c>
      <c r="M27" s="23">
        <v>150</v>
      </c>
      <c r="N27" s="23">
        <v>150</v>
      </c>
      <c r="O27" s="23">
        <f t="shared" si="2"/>
        <v>2220</v>
      </c>
      <c r="R27" s="22"/>
    </row>
    <row r="28" spans="1:18" ht="25.5" customHeight="1" x14ac:dyDescent="0.2">
      <c r="A28" s="30" t="s">
        <v>36</v>
      </c>
      <c r="B28" s="13"/>
      <c r="C28" s="23">
        <v>0</v>
      </c>
      <c r="D28" s="23">
        <v>2049300</v>
      </c>
      <c r="E28" s="23">
        <v>0</v>
      </c>
      <c r="F28" s="23">
        <v>0</v>
      </c>
      <c r="G28" s="23">
        <v>0</v>
      </c>
      <c r="H28" s="23">
        <v>3087750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f t="shared" si="2"/>
        <v>5137050</v>
      </c>
      <c r="R28" s="22"/>
    </row>
    <row r="29" spans="1:18" ht="25.5" customHeight="1" x14ac:dyDescent="0.2">
      <c r="A29" s="30" t="s">
        <v>51</v>
      </c>
      <c r="B29" s="13"/>
      <c r="C29" s="23">
        <v>0</v>
      </c>
      <c r="D29" s="23">
        <v>0</v>
      </c>
      <c r="E29" s="23">
        <v>0</v>
      </c>
      <c r="F29" s="23">
        <v>2560</v>
      </c>
      <c r="G29" s="23">
        <v>2560</v>
      </c>
      <c r="H29" s="23">
        <v>0</v>
      </c>
      <c r="I29" s="23">
        <v>0</v>
      </c>
      <c r="J29" s="23">
        <v>0</v>
      </c>
      <c r="K29" s="23">
        <v>0</v>
      </c>
      <c r="L29" s="23">
        <v>2560</v>
      </c>
      <c r="M29" s="23">
        <v>0</v>
      </c>
      <c r="N29" s="23">
        <v>2560</v>
      </c>
      <c r="O29" s="23">
        <f t="shared" si="2"/>
        <v>10240</v>
      </c>
      <c r="R29" s="22"/>
    </row>
    <row r="30" spans="1:18" ht="25.5" customHeight="1" x14ac:dyDescent="0.2">
      <c r="A30" s="30" t="s">
        <v>52</v>
      </c>
      <c r="B30" s="14"/>
      <c r="C30" s="23">
        <v>0</v>
      </c>
      <c r="D30" s="23">
        <v>0</v>
      </c>
      <c r="E30" s="23">
        <v>34611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f t="shared" si="2"/>
        <v>34611</v>
      </c>
      <c r="P30" s="22"/>
      <c r="R30" s="22"/>
    </row>
    <row r="31" spans="1:18" ht="25.5" customHeight="1" x14ac:dyDescent="0.2">
      <c r="A31" s="30" t="s">
        <v>53</v>
      </c>
      <c r="B31" s="14"/>
      <c r="C31" s="23">
        <v>2548</v>
      </c>
      <c r="D31" s="23">
        <v>4492</v>
      </c>
      <c r="E31" s="23">
        <v>898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f t="shared" si="2"/>
        <v>7938</v>
      </c>
      <c r="R31" s="22"/>
    </row>
    <row r="32" spans="1:18" ht="25.5" customHeight="1" x14ac:dyDescent="0.2">
      <c r="A32" s="30" t="s">
        <v>55</v>
      </c>
      <c r="B32" s="14"/>
      <c r="C32" s="23">
        <v>3319</v>
      </c>
      <c r="D32" s="23">
        <v>1048</v>
      </c>
      <c r="E32" s="23">
        <v>0</v>
      </c>
      <c r="F32" s="23">
        <v>0</v>
      </c>
      <c r="G32" s="23">
        <v>0</v>
      </c>
      <c r="H32" s="23">
        <v>0</v>
      </c>
      <c r="I32" s="23">
        <v>21840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f t="shared" si="2"/>
        <v>26207</v>
      </c>
      <c r="R32" s="22"/>
    </row>
    <row r="33" spans="1:18" ht="25.5" customHeight="1" x14ac:dyDescent="0.2">
      <c r="A33" s="30" t="s">
        <v>56</v>
      </c>
      <c r="B33" s="14"/>
      <c r="C33" s="23">
        <v>9984</v>
      </c>
      <c r="D33" s="23">
        <v>9984</v>
      </c>
      <c r="E33" s="23">
        <v>9984</v>
      </c>
      <c r="F33" s="23">
        <v>9984</v>
      </c>
      <c r="G33" s="23">
        <v>9984</v>
      </c>
      <c r="H33" s="23">
        <v>9984</v>
      </c>
      <c r="I33" s="23">
        <v>9984</v>
      </c>
      <c r="J33" s="23">
        <v>9984</v>
      </c>
      <c r="K33" s="23">
        <v>9984</v>
      </c>
      <c r="L33" s="23">
        <v>13440</v>
      </c>
      <c r="M33" s="23">
        <v>9984</v>
      </c>
      <c r="N33" s="23">
        <v>9984</v>
      </c>
      <c r="O33" s="23">
        <f t="shared" si="2"/>
        <v>123264</v>
      </c>
      <c r="R33" s="22"/>
    </row>
    <row r="34" spans="1:18" ht="25.5" customHeight="1" x14ac:dyDescent="0.2">
      <c r="A34" s="30" t="s">
        <v>57</v>
      </c>
      <c r="B34" s="14"/>
      <c r="C34" s="23">
        <v>186318</v>
      </c>
      <c r="D34" s="23">
        <v>260514</v>
      </c>
      <c r="E34" s="23">
        <v>118954</v>
      </c>
      <c r="F34" s="23">
        <v>268824</v>
      </c>
      <c r="G34" s="23">
        <v>44720</v>
      </c>
      <c r="H34" s="23">
        <v>196400</v>
      </c>
      <c r="I34" s="23">
        <v>268824</v>
      </c>
      <c r="J34" s="23">
        <v>268824</v>
      </c>
      <c r="K34" s="23">
        <v>44720</v>
      </c>
      <c r="L34" s="23">
        <v>161200</v>
      </c>
      <c r="M34" s="23">
        <v>213544</v>
      </c>
      <c r="N34" s="23">
        <v>36400</v>
      </c>
      <c r="O34" s="23">
        <f t="shared" si="2"/>
        <v>2069242</v>
      </c>
      <c r="R34" s="22"/>
    </row>
    <row r="35" spans="1:18" ht="25.5" customHeight="1" x14ac:dyDescent="0.2">
      <c r="A35" s="30" t="s">
        <v>58</v>
      </c>
      <c r="B35" s="14"/>
      <c r="C35" s="23">
        <v>5990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f t="shared" si="2"/>
        <v>5990</v>
      </c>
      <c r="R35" s="22"/>
    </row>
    <row r="36" spans="1:18" ht="25.5" customHeight="1" x14ac:dyDescent="0.2">
      <c r="A36" s="30" t="s">
        <v>59</v>
      </c>
      <c r="B36" s="14"/>
      <c r="C36" s="23">
        <v>0</v>
      </c>
      <c r="D36" s="23">
        <v>0</v>
      </c>
      <c r="E36" s="23">
        <v>45676</v>
      </c>
      <c r="F36" s="23">
        <v>73008</v>
      </c>
      <c r="G36" s="23">
        <v>22464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f t="shared" si="2"/>
        <v>141148</v>
      </c>
      <c r="R36" s="22"/>
    </row>
    <row r="37" spans="1:18" ht="25.5" customHeight="1" x14ac:dyDescent="0.2">
      <c r="A37" s="30" t="s">
        <v>54</v>
      </c>
      <c r="B37" s="14"/>
      <c r="C37" s="23">
        <v>0</v>
      </c>
      <c r="D37" s="23">
        <v>0</v>
      </c>
      <c r="E37" s="23">
        <v>40560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f t="shared" si="2"/>
        <v>40560</v>
      </c>
      <c r="R37" s="22"/>
    </row>
    <row r="38" spans="1:18" ht="25.5" customHeight="1" x14ac:dyDescent="0.2">
      <c r="A38" s="30" t="s">
        <v>60</v>
      </c>
      <c r="B38" s="14"/>
      <c r="C38" s="23">
        <v>524</v>
      </c>
      <c r="D38" s="23">
        <v>14283</v>
      </c>
      <c r="E38" s="23">
        <v>3581</v>
      </c>
      <c r="F38" s="23">
        <v>12055</v>
      </c>
      <c r="G38" s="23">
        <v>12055</v>
      </c>
      <c r="H38" s="23">
        <v>12055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f t="shared" si="2"/>
        <v>54553</v>
      </c>
      <c r="R38" s="22"/>
    </row>
    <row r="39" spans="1:18" ht="25.5" customHeight="1" x14ac:dyDescent="0.2">
      <c r="A39" s="30" t="s">
        <v>61</v>
      </c>
      <c r="B39" s="14"/>
      <c r="C39" s="23">
        <v>6879</v>
      </c>
      <c r="D39" s="23">
        <v>11975</v>
      </c>
      <c r="E39" s="23">
        <v>61396</v>
      </c>
      <c r="F39" s="23">
        <v>60122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 t="shared" si="2"/>
        <v>140372</v>
      </c>
      <c r="R39" s="22"/>
    </row>
    <row r="40" spans="1:18" ht="25.5" customHeight="1" x14ac:dyDescent="0.2">
      <c r="A40" s="30" t="s">
        <v>62</v>
      </c>
      <c r="B40" s="14"/>
      <c r="C40" s="23">
        <v>0</v>
      </c>
      <c r="D40" s="23">
        <v>6661</v>
      </c>
      <c r="E40" s="23">
        <v>1205</v>
      </c>
      <c r="F40" s="23">
        <v>1205</v>
      </c>
      <c r="G40" s="23">
        <v>1205</v>
      </c>
      <c r="H40" s="23">
        <v>1205</v>
      </c>
      <c r="I40" s="23">
        <v>1205</v>
      </c>
      <c r="J40" s="23">
        <v>1205</v>
      </c>
      <c r="K40" s="23">
        <v>1205</v>
      </c>
      <c r="L40" s="23">
        <v>1205</v>
      </c>
      <c r="M40" s="23">
        <v>1205</v>
      </c>
      <c r="N40" s="23">
        <v>1205</v>
      </c>
      <c r="O40" s="23">
        <f t="shared" si="2"/>
        <v>18711</v>
      </c>
      <c r="R40" s="22"/>
    </row>
    <row r="41" spans="1:18" ht="29.25" customHeight="1" x14ac:dyDescent="0.2">
      <c r="A41" s="30" t="s">
        <v>89</v>
      </c>
      <c r="B41" s="14"/>
      <c r="C41" s="23">
        <v>0</v>
      </c>
      <c r="D41" s="23">
        <v>0</v>
      </c>
      <c r="E41" s="23">
        <v>19160</v>
      </c>
      <c r="F41" s="23">
        <v>0</v>
      </c>
      <c r="G41" s="23">
        <v>0</v>
      </c>
      <c r="H41" s="23">
        <v>0</v>
      </c>
      <c r="I41" s="23">
        <v>0</v>
      </c>
      <c r="J41" s="23">
        <v>19160</v>
      </c>
      <c r="K41" s="23">
        <v>0</v>
      </c>
      <c r="L41" s="23">
        <v>0</v>
      </c>
      <c r="M41" s="23">
        <v>0</v>
      </c>
      <c r="N41" s="23">
        <v>0</v>
      </c>
      <c r="O41" s="23">
        <f t="shared" si="2"/>
        <v>38320</v>
      </c>
      <c r="R41" s="22"/>
    </row>
    <row r="42" spans="1:18" ht="29.25" customHeight="1" x14ac:dyDescent="0.2">
      <c r="A42" s="30" t="s">
        <v>90</v>
      </c>
      <c r="B42" s="14"/>
      <c r="C42" s="23">
        <v>0</v>
      </c>
      <c r="D42" s="23">
        <v>11850</v>
      </c>
      <c r="E42" s="23">
        <v>0</v>
      </c>
      <c r="F42" s="23">
        <v>0</v>
      </c>
      <c r="G42" s="23">
        <v>11850</v>
      </c>
      <c r="H42" s="23">
        <v>0</v>
      </c>
      <c r="I42" s="23">
        <v>0</v>
      </c>
      <c r="J42" s="23">
        <v>11850</v>
      </c>
      <c r="K42" s="23">
        <v>0</v>
      </c>
      <c r="L42" s="23">
        <v>0</v>
      </c>
      <c r="M42" s="23">
        <v>0</v>
      </c>
      <c r="N42" s="23">
        <v>0</v>
      </c>
      <c r="O42" s="23">
        <f t="shared" si="2"/>
        <v>35550</v>
      </c>
      <c r="R42" s="22"/>
    </row>
    <row r="43" spans="1:18" ht="29.25" customHeight="1" x14ac:dyDescent="0.2">
      <c r="A43" s="30" t="s">
        <v>91</v>
      </c>
      <c r="B43" s="14"/>
      <c r="C43" s="23">
        <v>16340</v>
      </c>
      <c r="D43" s="23">
        <v>0</v>
      </c>
      <c r="E43" s="23">
        <v>0</v>
      </c>
      <c r="F43" s="23">
        <v>0</v>
      </c>
      <c r="G43" s="23">
        <v>0</v>
      </c>
      <c r="H43" s="23">
        <v>16340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f t="shared" si="2"/>
        <v>32680</v>
      </c>
      <c r="R43" s="22"/>
    </row>
    <row r="44" spans="1:18" ht="29.25" customHeight="1" x14ac:dyDescent="0.2">
      <c r="A44" s="30" t="s">
        <v>92</v>
      </c>
      <c r="B44" s="14"/>
      <c r="C44" s="23">
        <v>0</v>
      </c>
      <c r="D44" s="23">
        <v>0</v>
      </c>
      <c r="E44" s="23">
        <v>0</v>
      </c>
      <c r="F44" s="23">
        <v>5280</v>
      </c>
      <c r="G44" s="23">
        <v>0</v>
      </c>
      <c r="H44" s="23">
        <v>0</v>
      </c>
      <c r="I44" s="23">
        <v>0</v>
      </c>
      <c r="J44" s="23">
        <v>0</v>
      </c>
      <c r="K44" s="23">
        <v>5280</v>
      </c>
      <c r="L44" s="23">
        <v>0</v>
      </c>
      <c r="M44" s="23">
        <v>0</v>
      </c>
      <c r="N44" s="23">
        <v>0</v>
      </c>
      <c r="O44" s="23">
        <f t="shared" si="2"/>
        <v>10560</v>
      </c>
      <c r="R44" s="22"/>
    </row>
    <row r="45" spans="1:18" ht="29.25" customHeight="1" x14ac:dyDescent="0.2">
      <c r="A45" s="30" t="s">
        <v>93</v>
      </c>
      <c r="B45" s="14"/>
      <c r="C45" s="23">
        <v>0</v>
      </c>
      <c r="D45" s="23">
        <v>0</v>
      </c>
      <c r="E45" s="23">
        <v>3350</v>
      </c>
      <c r="F45" s="23">
        <v>0</v>
      </c>
      <c r="G45" s="23">
        <v>0</v>
      </c>
      <c r="H45" s="23">
        <v>3350</v>
      </c>
      <c r="I45" s="23">
        <v>0</v>
      </c>
      <c r="J45" s="23">
        <v>0</v>
      </c>
      <c r="K45" s="23">
        <v>3350</v>
      </c>
      <c r="L45" s="23">
        <v>0</v>
      </c>
      <c r="M45" s="23">
        <v>3350</v>
      </c>
      <c r="N45" s="23">
        <v>0</v>
      </c>
      <c r="O45" s="23">
        <f t="shared" si="2"/>
        <v>13400</v>
      </c>
      <c r="R45" s="22"/>
    </row>
    <row r="46" spans="1:18" ht="29.25" customHeight="1" x14ac:dyDescent="0.2">
      <c r="A46" s="30" t="s">
        <v>94</v>
      </c>
      <c r="B46" s="14"/>
      <c r="C46" s="23">
        <v>0</v>
      </c>
      <c r="D46" s="23">
        <v>7785</v>
      </c>
      <c r="E46" s="23">
        <v>0</v>
      </c>
      <c r="F46" s="23">
        <v>0</v>
      </c>
      <c r="G46" s="23">
        <v>0</v>
      </c>
      <c r="H46" s="23">
        <v>0</v>
      </c>
      <c r="I46" s="23">
        <v>7785</v>
      </c>
      <c r="J46" s="23">
        <v>0</v>
      </c>
      <c r="K46" s="23">
        <v>0</v>
      </c>
      <c r="L46" s="23">
        <v>0</v>
      </c>
      <c r="M46" s="23">
        <v>7785</v>
      </c>
      <c r="N46" s="23">
        <v>0</v>
      </c>
      <c r="O46" s="23">
        <f t="shared" si="2"/>
        <v>23355</v>
      </c>
      <c r="R46" s="22"/>
    </row>
    <row r="47" spans="1:18" ht="25.5" customHeight="1" x14ac:dyDescent="0.2">
      <c r="A47" s="30" t="s">
        <v>63</v>
      </c>
      <c r="B47" s="14"/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52900</v>
      </c>
      <c r="I47" s="23">
        <v>0</v>
      </c>
      <c r="J47" s="23">
        <v>0</v>
      </c>
      <c r="K47" s="23">
        <v>10580</v>
      </c>
      <c r="L47" s="23">
        <v>0</v>
      </c>
      <c r="M47" s="23">
        <v>0</v>
      </c>
      <c r="N47" s="23">
        <v>0</v>
      </c>
      <c r="O47" s="23">
        <f t="shared" si="2"/>
        <v>63480</v>
      </c>
      <c r="R47" s="22"/>
    </row>
    <row r="48" spans="1:18" ht="25.5" customHeight="1" x14ac:dyDescent="0.2">
      <c r="A48" s="30" t="s">
        <v>64</v>
      </c>
      <c r="B48" s="14"/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48720</v>
      </c>
      <c r="I48" s="23">
        <v>0</v>
      </c>
      <c r="J48" s="23">
        <v>0</v>
      </c>
      <c r="K48" s="23">
        <v>0</v>
      </c>
      <c r="L48" s="23">
        <v>16240</v>
      </c>
      <c r="M48" s="23">
        <v>0</v>
      </c>
      <c r="N48" s="23">
        <v>0</v>
      </c>
      <c r="O48" s="23">
        <f t="shared" si="2"/>
        <v>64960</v>
      </c>
      <c r="R48" s="22"/>
    </row>
    <row r="49" spans="1:18" ht="25.5" customHeight="1" x14ac:dyDescent="0.2">
      <c r="A49" s="30" t="s">
        <v>28</v>
      </c>
      <c r="B49" s="14"/>
      <c r="C49" s="23">
        <v>4400</v>
      </c>
      <c r="D49" s="23">
        <v>4950</v>
      </c>
      <c r="E49" s="23">
        <v>2200</v>
      </c>
      <c r="F49" s="23">
        <v>1650</v>
      </c>
      <c r="G49" s="23">
        <v>3850</v>
      </c>
      <c r="H49" s="23">
        <v>3300</v>
      </c>
      <c r="I49" s="23">
        <v>2200</v>
      </c>
      <c r="J49" s="23">
        <v>2200</v>
      </c>
      <c r="K49" s="23">
        <v>1650</v>
      </c>
      <c r="L49" s="23">
        <v>2750</v>
      </c>
      <c r="M49" s="23">
        <v>1650</v>
      </c>
      <c r="N49" s="23">
        <v>1650</v>
      </c>
      <c r="O49" s="23">
        <f t="shared" si="2"/>
        <v>32450</v>
      </c>
      <c r="R49" s="22"/>
    </row>
    <row r="50" spans="1:18" ht="25.5" customHeight="1" x14ac:dyDescent="0.2">
      <c r="A50" s="30" t="s">
        <v>30</v>
      </c>
      <c r="B50" s="14"/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302500</v>
      </c>
      <c r="J50" s="23">
        <v>330000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2"/>
        <v>632500</v>
      </c>
      <c r="R50" s="22"/>
    </row>
    <row r="51" spans="1:18" ht="34.5" customHeight="1" x14ac:dyDescent="0.2">
      <c r="A51" s="30" t="s">
        <v>95</v>
      </c>
      <c r="B51" s="14"/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1340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2"/>
        <v>1340</v>
      </c>
      <c r="R51" s="22"/>
    </row>
    <row r="52" spans="1:18" ht="32.25" customHeight="1" x14ac:dyDescent="0.2">
      <c r="A52" s="30" t="s">
        <v>96</v>
      </c>
      <c r="B52" s="14"/>
      <c r="C52" s="23">
        <v>0</v>
      </c>
      <c r="D52" s="23">
        <v>0</v>
      </c>
      <c r="E52" s="23">
        <v>0</v>
      </c>
      <c r="F52" s="23">
        <v>1000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1000</v>
      </c>
      <c r="N52" s="23">
        <v>0</v>
      </c>
      <c r="O52" s="23">
        <f t="shared" si="2"/>
        <v>2000</v>
      </c>
      <c r="R52" s="22"/>
    </row>
    <row r="53" spans="1:18" ht="45.75" customHeight="1" x14ac:dyDescent="0.2">
      <c r="A53" s="30" t="s">
        <v>97</v>
      </c>
      <c r="B53" s="14"/>
      <c r="C53" s="23">
        <v>0</v>
      </c>
      <c r="D53" s="23">
        <v>168</v>
      </c>
      <c r="E53" s="23">
        <v>0</v>
      </c>
      <c r="F53" s="23">
        <v>168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f t="shared" si="2"/>
        <v>336</v>
      </c>
      <c r="R53" s="22"/>
    </row>
    <row r="54" spans="1:18" ht="25.5" customHeight="1" x14ac:dyDescent="0.2">
      <c r="A54" s="31" t="s">
        <v>23</v>
      </c>
      <c r="B54" s="2" t="s">
        <v>2</v>
      </c>
      <c r="C54" s="29">
        <f>SUM(C55:C106)</f>
        <v>31230</v>
      </c>
      <c r="D54" s="29">
        <f t="shared" ref="D54:O54" si="3">SUM(D55:D106)</f>
        <v>35297</v>
      </c>
      <c r="E54" s="29">
        <f t="shared" si="3"/>
        <v>39469</v>
      </c>
      <c r="F54" s="29">
        <f t="shared" si="3"/>
        <v>28318</v>
      </c>
      <c r="G54" s="29">
        <f t="shared" si="3"/>
        <v>55609</v>
      </c>
      <c r="H54" s="29">
        <f t="shared" si="3"/>
        <v>46374</v>
      </c>
      <c r="I54" s="29">
        <f t="shared" si="3"/>
        <v>44410</v>
      </c>
      <c r="J54" s="29">
        <f t="shared" si="3"/>
        <v>47366</v>
      </c>
      <c r="K54" s="29">
        <f t="shared" si="3"/>
        <v>40300</v>
      </c>
      <c r="L54" s="29">
        <f t="shared" si="3"/>
        <v>37298</v>
      </c>
      <c r="M54" s="29">
        <f t="shared" si="3"/>
        <v>19280</v>
      </c>
      <c r="N54" s="29">
        <f t="shared" si="3"/>
        <v>31106</v>
      </c>
      <c r="O54" s="29">
        <f t="shared" si="3"/>
        <v>456057</v>
      </c>
      <c r="P54" s="22"/>
    </row>
    <row r="55" spans="1:18" ht="25.5" customHeight="1" x14ac:dyDescent="0.2">
      <c r="A55" s="30" t="s">
        <v>31</v>
      </c>
      <c r="B55" s="14"/>
      <c r="C55" s="23">
        <v>1080</v>
      </c>
      <c r="D55" s="23">
        <v>360</v>
      </c>
      <c r="E55" s="23">
        <v>40</v>
      </c>
      <c r="F55" s="23">
        <v>280</v>
      </c>
      <c r="G55" s="23">
        <v>360</v>
      </c>
      <c r="H55" s="23">
        <v>1000</v>
      </c>
      <c r="I55" s="23">
        <v>680</v>
      </c>
      <c r="J55" s="23">
        <v>280</v>
      </c>
      <c r="K55" s="23">
        <v>280</v>
      </c>
      <c r="L55" s="23">
        <v>280</v>
      </c>
      <c r="M55" s="23">
        <v>280</v>
      </c>
      <c r="N55" s="23">
        <v>280</v>
      </c>
      <c r="O55" s="23">
        <f>SUM(C55:N55)</f>
        <v>5200</v>
      </c>
      <c r="R55" s="22"/>
    </row>
    <row r="56" spans="1:18" ht="30" customHeight="1" x14ac:dyDescent="0.2">
      <c r="A56" s="30" t="s">
        <v>65</v>
      </c>
      <c r="B56" s="14"/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1784</v>
      </c>
      <c r="K56" s="23">
        <v>0</v>
      </c>
      <c r="L56" s="23">
        <v>0</v>
      </c>
      <c r="M56" s="23">
        <v>0</v>
      </c>
      <c r="N56" s="23">
        <v>0</v>
      </c>
      <c r="O56" s="23">
        <f t="shared" ref="O56:O106" si="4">SUM(C56:N56)</f>
        <v>1784</v>
      </c>
      <c r="R56" s="22"/>
    </row>
    <row r="57" spans="1:18" ht="25.5" customHeight="1" x14ac:dyDescent="0.2">
      <c r="A57" s="30" t="s">
        <v>66</v>
      </c>
      <c r="B57" s="14"/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2487</v>
      </c>
      <c r="L57" s="23">
        <v>0</v>
      </c>
      <c r="M57" s="23">
        <v>0</v>
      </c>
      <c r="N57" s="23">
        <v>0</v>
      </c>
      <c r="O57" s="23">
        <f t="shared" si="4"/>
        <v>2487</v>
      </c>
      <c r="R57" s="22"/>
    </row>
    <row r="58" spans="1:18" ht="25.5" customHeight="1" x14ac:dyDescent="0.2">
      <c r="A58" s="30" t="s">
        <v>67</v>
      </c>
      <c r="B58" s="14"/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84</v>
      </c>
      <c r="N58" s="23">
        <v>0</v>
      </c>
      <c r="O58" s="23">
        <f t="shared" si="4"/>
        <v>84</v>
      </c>
      <c r="R58" s="22"/>
    </row>
    <row r="59" spans="1:18" ht="25.5" customHeight="1" x14ac:dyDescent="0.2">
      <c r="A59" s="30" t="s">
        <v>68</v>
      </c>
      <c r="B59" s="14"/>
      <c r="C59" s="23">
        <v>0</v>
      </c>
      <c r="D59" s="23">
        <v>160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160</v>
      </c>
      <c r="L59" s="23">
        <v>0</v>
      </c>
      <c r="M59" s="23">
        <v>0</v>
      </c>
      <c r="N59" s="23">
        <v>0</v>
      </c>
      <c r="O59" s="23">
        <f t="shared" si="4"/>
        <v>320</v>
      </c>
      <c r="R59" s="22"/>
    </row>
    <row r="60" spans="1:18" ht="25.5" customHeight="1" x14ac:dyDescent="0.2">
      <c r="A60" s="30" t="s">
        <v>69</v>
      </c>
      <c r="B60" s="14"/>
      <c r="C60" s="23">
        <v>0</v>
      </c>
      <c r="D60" s="23">
        <v>0</v>
      </c>
      <c r="E60" s="23">
        <v>0</v>
      </c>
      <c r="F60" s="23">
        <v>360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360</v>
      </c>
      <c r="M60" s="23">
        <v>0</v>
      </c>
      <c r="N60" s="23">
        <v>0</v>
      </c>
      <c r="O60" s="23">
        <f t="shared" si="4"/>
        <v>720</v>
      </c>
      <c r="R60" s="22"/>
    </row>
    <row r="61" spans="1:18" ht="25.5" customHeight="1" x14ac:dyDescent="0.2">
      <c r="A61" s="30" t="s">
        <v>70</v>
      </c>
      <c r="B61" s="14"/>
      <c r="C61" s="23">
        <v>0</v>
      </c>
      <c r="D61" s="23">
        <v>0</v>
      </c>
      <c r="E61" s="23">
        <v>0</v>
      </c>
      <c r="F61" s="23">
        <v>600</v>
      </c>
      <c r="G61" s="23">
        <v>600</v>
      </c>
      <c r="H61" s="23">
        <v>0</v>
      </c>
      <c r="I61" s="23">
        <v>0</v>
      </c>
      <c r="J61" s="23">
        <v>0</v>
      </c>
      <c r="K61" s="23">
        <v>0</v>
      </c>
      <c r="L61" s="23">
        <v>1200</v>
      </c>
      <c r="M61" s="23">
        <v>0</v>
      </c>
      <c r="N61" s="23">
        <v>0</v>
      </c>
      <c r="O61" s="23">
        <f t="shared" si="4"/>
        <v>2400</v>
      </c>
      <c r="R61" s="22"/>
    </row>
    <row r="62" spans="1:18" ht="25.5" customHeight="1" x14ac:dyDescent="0.2">
      <c r="A62" s="30" t="s">
        <v>71</v>
      </c>
      <c r="B62" s="14"/>
      <c r="C62" s="23">
        <v>0</v>
      </c>
      <c r="D62" s="23">
        <v>0</v>
      </c>
      <c r="E62" s="23">
        <v>0</v>
      </c>
      <c r="F62" s="23">
        <v>450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f t="shared" si="4"/>
        <v>450</v>
      </c>
      <c r="R62" s="22"/>
    </row>
    <row r="63" spans="1:18" ht="25.5" customHeight="1" x14ac:dyDescent="0.2">
      <c r="A63" s="30" t="s">
        <v>72</v>
      </c>
      <c r="B63" s="14"/>
      <c r="C63" s="23">
        <v>0</v>
      </c>
      <c r="D63" s="23">
        <v>0</v>
      </c>
      <c r="E63" s="23">
        <v>0</v>
      </c>
      <c r="F63" s="23">
        <v>200</v>
      </c>
      <c r="G63" s="23">
        <v>0</v>
      </c>
      <c r="H63" s="23">
        <v>200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f t="shared" si="4"/>
        <v>400</v>
      </c>
      <c r="R63" s="22"/>
    </row>
    <row r="64" spans="1:18" ht="44.25" customHeight="1" x14ac:dyDescent="0.2">
      <c r="A64" s="30" t="s">
        <v>98</v>
      </c>
      <c r="B64" s="14"/>
      <c r="C64" s="23">
        <v>292</v>
      </c>
      <c r="D64" s="23">
        <v>1314</v>
      </c>
      <c r="E64" s="23">
        <v>0</v>
      </c>
      <c r="F64" s="23">
        <v>0</v>
      </c>
      <c r="G64" s="23">
        <v>292</v>
      </c>
      <c r="H64" s="23">
        <v>292</v>
      </c>
      <c r="I64" s="23">
        <v>0</v>
      </c>
      <c r="J64" s="23">
        <v>146</v>
      </c>
      <c r="K64" s="23">
        <v>0</v>
      </c>
      <c r="L64" s="23">
        <v>146</v>
      </c>
      <c r="M64" s="23">
        <v>146</v>
      </c>
      <c r="N64" s="23">
        <v>0</v>
      </c>
      <c r="O64" s="23">
        <f t="shared" si="4"/>
        <v>2628</v>
      </c>
      <c r="R64" s="22"/>
    </row>
    <row r="65" spans="1:18" ht="25.5" customHeight="1" x14ac:dyDescent="0.2">
      <c r="A65" s="30" t="s">
        <v>73</v>
      </c>
      <c r="B65" s="14"/>
      <c r="C65" s="23">
        <v>0</v>
      </c>
      <c r="D65" s="23">
        <v>488</v>
      </c>
      <c r="E65" s="23">
        <v>244</v>
      </c>
      <c r="F65" s="23">
        <v>0</v>
      </c>
      <c r="G65" s="23">
        <v>122</v>
      </c>
      <c r="H65" s="23">
        <v>0</v>
      </c>
      <c r="I65" s="23">
        <v>0</v>
      </c>
      <c r="J65" s="23">
        <v>0</v>
      </c>
      <c r="K65" s="23">
        <v>122</v>
      </c>
      <c r="L65" s="23">
        <v>0</v>
      </c>
      <c r="M65" s="23">
        <v>122</v>
      </c>
      <c r="N65" s="23">
        <v>0</v>
      </c>
      <c r="O65" s="23">
        <f t="shared" si="4"/>
        <v>1098</v>
      </c>
      <c r="R65" s="22"/>
    </row>
    <row r="66" spans="1:18" ht="25.5" customHeight="1" x14ac:dyDescent="0.2">
      <c r="A66" s="30" t="s">
        <v>74</v>
      </c>
      <c r="B66" s="14"/>
      <c r="C66" s="23">
        <v>160</v>
      </c>
      <c r="D66" s="23">
        <v>640</v>
      </c>
      <c r="E66" s="23">
        <v>0</v>
      </c>
      <c r="F66" s="23">
        <v>0</v>
      </c>
      <c r="G66" s="23">
        <v>320</v>
      </c>
      <c r="H66" s="23">
        <v>0</v>
      </c>
      <c r="I66" s="23">
        <v>0</v>
      </c>
      <c r="J66" s="23">
        <v>160</v>
      </c>
      <c r="K66" s="23">
        <v>0</v>
      </c>
      <c r="L66" s="23">
        <v>160</v>
      </c>
      <c r="M66" s="23">
        <v>160</v>
      </c>
      <c r="N66" s="23">
        <v>0</v>
      </c>
      <c r="O66" s="23">
        <f t="shared" si="4"/>
        <v>1600</v>
      </c>
      <c r="R66" s="22"/>
    </row>
    <row r="67" spans="1:18" ht="26.25" customHeight="1" x14ac:dyDescent="0.2">
      <c r="A67" s="30" t="s">
        <v>75</v>
      </c>
      <c r="B67" s="14"/>
      <c r="C67" s="23">
        <v>60</v>
      </c>
      <c r="D67" s="23">
        <v>180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120</v>
      </c>
      <c r="K67" s="23">
        <v>60</v>
      </c>
      <c r="L67" s="23">
        <v>0</v>
      </c>
      <c r="M67" s="23">
        <v>60</v>
      </c>
      <c r="N67" s="23">
        <v>60</v>
      </c>
      <c r="O67" s="23">
        <f t="shared" si="4"/>
        <v>540</v>
      </c>
      <c r="R67" s="22"/>
    </row>
    <row r="68" spans="1:18" ht="45.75" customHeight="1" x14ac:dyDescent="0.2">
      <c r="A68" s="30" t="s">
        <v>99</v>
      </c>
      <c r="B68" s="14"/>
      <c r="C68" s="23">
        <v>288</v>
      </c>
      <c r="D68" s="23">
        <v>480</v>
      </c>
      <c r="E68" s="23">
        <v>0</v>
      </c>
      <c r="F68" s="23">
        <v>0</v>
      </c>
      <c r="G68" s="23">
        <v>96</v>
      </c>
      <c r="H68" s="23">
        <v>0</v>
      </c>
      <c r="I68" s="23">
        <v>0</v>
      </c>
      <c r="J68" s="23">
        <v>288</v>
      </c>
      <c r="K68" s="23">
        <v>0</v>
      </c>
      <c r="L68" s="23">
        <v>96</v>
      </c>
      <c r="M68" s="23">
        <v>96</v>
      </c>
      <c r="N68" s="23">
        <v>0</v>
      </c>
      <c r="O68" s="23">
        <f t="shared" si="4"/>
        <v>1344</v>
      </c>
      <c r="R68" s="22"/>
    </row>
    <row r="69" spans="1:18" ht="25.5" customHeight="1" x14ac:dyDescent="0.2">
      <c r="A69" s="30" t="s">
        <v>76</v>
      </c>
      <c r="B69" s="14"/>
      <c r="C69" s="23">
        <v>194</v>
      </c>
      <c r="D69" s="23">
        <v>194</v>
      </c>
      <c r="E69" s="23">
        <v>194</v>
      </c>
      <c r="F69" s="23">
        <v>0</v>
      </c>
      <c r="G69" s="23">
        <v>0</v>
      </c>
      <c r="H69" s="23">
        <v>0</v>
      </c>
      <c r="I69" s="23">
        <v>0</v>
      </c>
      <c r="J69" s="23">
        <v>194</v>
      </c>
      <c r="K69" s="23">
        <v>194</v>
      </c>
      <c r="L69" s="23">
        <v>194</v>
      </c>
      <c r="M69" s="23">
        <v>0</v>
      </c>
      <c r="N69" s="23">
        <v>0</v>
      </c>
      <c r="O69" s="23">
        <f t="shared" si="4"/>
        <v>1164</v>
      </c>
      <c r="R69" s="22"/>
    </row>
    <row r="70" spans="1:18" ht="25.5" customHeight="1" x14ac:dyDescent="0.2">
      <c r="A70" s="30" t="s">
        <v>100</v>
      </c>
      <c r="B70" s="14"/>
      <c r="C70" s="23">
        <v>0</v>
      </c>
      <c r="D70" s="23">
        <v>0</v>
      </c>
      <c r="E70" s="23">
        <v>0</v>
      </c>
      <c r="F70" s="23">
        <v>0</v>
      </c>
      <c r="G70" s="23">
        <v>17160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f t="shared" si="4"/>
        <v>17160</v>
      </c>
      <c r="R70" s="22"/>
    </row>
    <row r="71" spans="1:18" ht="25.5" customHeight="1" x14ac:dyDescent="0.2">
      <c r="A71" s="30" t="s">
        <v>37</v>
      </c>
      <c r="B71" s="14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3450</v>
      </c>
      <c r="I71" s="23">
        <v>0</v>
      </c>
      <c r="J71" s="23">
        <v>0</v>
      </c>
      <c r="K71" s="23">
        <v>0</v>
      </c>
      <c r="L71" s="23">
        <v>3450</v>
      </c>
      <c r="M71" s="23">
        <v>0</v>
      </c>
      <c r="N71" s="23">
        <v>0</v>
      </c>
      <c r="O71" s="23">
        <f t="shared" si="4"/>
        <v>6900</v>
      </c>
      <c r="R71" s="22"/>
    </row>
    <row r="72" spans="1:18" ht="25.5" customHeight="1" x14ac:dyDescent="0.2">
      <c r="A72" s="30" t="s">
        <v>77</v>
      </c>
      <c r="B72" s="14"/>
      <c r="C72" s="23">
        <v>0</v>
      </c>
      <c r="D72" s="23">
        <v>0</v>
      </c>
      <c r="E72" s="23">
        <v>498</v>
      </c>
      <c r="F72" s="23">
        <v>0</v>
      </c>
      <c r="G72" s="23">
        <v>1323</v>
      </c>
      <c r="H72" s="23">
        <v>0</v>
      </c>
      <c r="I72" s="23">
        <v>275</v>
      </c>
      <c r="J72" s="23">
        <v>0</v>
      </c>
      <c r="K72" s="23">
        <v>185</v>
      </c>
      <c r="L72" s="23">
        <v>0</v>
      </c>
      <c r="M72" s="23">
        <v>70</v>
      </c>
      <c r="N72" s="23">
        <v>0</v>
      </c>
      <c r="O72" s="23">
        <f t="shared" si="4"/>
        <v>2351</v>
      </c>
      <c r="R72" s="22"/>
    </row>
    <row r="73" spans="1:18" ht="25.5" customHeight="1" x14ac:dyDescent="0.2">
      <c r="A73" s="30" t="s">
        <v>78</v>
      </c>
      <c r="B73" s="14"/>
      <c r="C73" s="23">
        <v>0</v>
      </c>
      <c r="D73" s="23">
        <v>0</v>
      </c>
      <c r="E73" s="23">
        <v>66</v>
      </c>
      <c r="F73" s="23">
        <v>0</v>
      </c>
      <c r="G73" s="23">
        <v>6</v>
      </c>
      <c r="H73" s="23">
        <v>0</v>
      </c>
      <c r="I73" s="23">
        <v>0</v>
      </c>
      <c r="J73" s="23">
        <v>0</v>
      </c>
      <c r="K73" s="23">
        <v>12</v>
      </c>
      <c r="L73" s="23">
        <v>48</v>
      </c>
      <c r="M73" s="23">
        <v>0</v>
      </c>
      <c r="N73" s="23">
        <v>0</v>
      </c>
      <c r="O73" s="23">
        <f t="shared" si="4"/>
        <v>132</v>
      </c>
      <c r="R73" s="22"/>
    </row>
    <row r="74" spans="1:18" ht="25.5" customHeight="1" x14ac:dyDescent="0.2">
      <c r="A74" s="30" t="s">
        <v>79</v>
      </c>
      <c r="B74" s="14"/>
      <c r="C74" s="23">
        <v>0</v>
      </c>
      <c r="D74" s="23">
        <v>0</v>
      </c>
      <c r="E74" s="23">
        <v>42</v>
      </c>
      <c r="F74" s="23">
        <v>0</v>
      </c>
      <c r="G74" s="23">
        <v>66</v>
      </c>
      <c r="H74" s="23">
        <v>0</v>
      </c>
      <c r="I74" s="23">
        <v>0</v>
      </c>
      <c r="J74" s="23">
        <v>0</v>
      </c>
      <c r="K74" s="23">
        <v>24</v>
      </c>
      <c r="L74" s="23">
        <v>0</v>
      </c>
      <c r="M74" s="23">
        <v>36</v>
      </c>
      <c r="N74" s="23">
        <v>0</v>
      </c>
      <c r="O74" s="23">
        <f t="shared" si="4"/>
        <v>168</v>
      </c>
      <c r="R74" s="22"/>
    </row>
    <row r="75" spans="1:18" ht="25.5" customHeight="1" x14ac:dyDescent="0.2">
      <c r="A75" s="30" t="s">
        <v>80</v>
      </c>
      <c r="B75" s="14"/>
      <c r="C75" s="23">
        <v>0</v>
      </c>
      <c r="D75" s="23">
        <v>0</v>
      </c>
      <c r="E75" s="23">
        <v>0</v>
      </c>
      <c r="F75" s="23">
        <v>50</v>
      </c>
      <c r="G75" s="23">
        <v>0</v>
      </c>
      <c r="H75" s="23">
        <v>50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f t="shared" si="4"/>
        <v>100</v>
      </c>
      <c r="R75" s="22"/>
    </row>
    <row r="76" spans="1:18" ht="25.5" customHeight="1" x14ac:dyDescent="0.2">
      <c r="A76" s="30" t="s">
        <v>81</v>
      </c>
      <c r="B76" s="14"/>
      <c r="C76" s="23">
        <v>20000</v>
      </c>
      <c r="D76" s="23">
        <v>20000</v>
      </c>
      <c r="E76" s="23">
        <v>20000</v>
      </c>
      <c r="F76" s="23">
        <v>10000</v>
      </c>
      <c r="G76" s="23">
        <v>20000</v>
      </c>
      <c r="H76" s="23">
        <v>20000</v>
      </c>
      <c r="I76" s="23">
        <v>20000</v>
      </c>
      <c r="J76" s="23">
        <v>20000</v>
      </c>
      <c r="K76" s="23">
        <v>20000</v>
      </c>
      <c r="L76" s="23">
        <v>20000</v>
      </c>
      <c r="M76" s="23">
        <v>10000</v>
      </c>
      <c r="N76" s="23">
        <v>20000</v>
      </c>
      <c r="O76" s="23">
        <f t="shared" si="4"/>
        <v>220000</v>
      </c>
      <c r="R76" s="22"/>
    </row>
    <row r="77" spans="1:18" ht="27.75" customHeight="1" x14ac:dyDescent="0.2">
      <c r="A77" s="30" t="s">
        <v>82</v>
      </c>
      <c r="B77" s="14"/>
      <c r="C77" s="23">
        <v>7500</v>
      </c>
      <c r="D77" s="23">
        <v>7500</v>
      </c>
      <c r="E77" s="23">
        <v>7500</v>
      </c>
      <c r="F77" s="23">
        <v>3750</v>
      </c>
      <c r="G77" s="23">
        <v>7500</v>
      </c>
      <c r="H77" s="23">
        <v>7500</v>
      </c>
      <c r="I77" s="23">
        <v>7500</v>
      </c>
      <c r="J77" s="23">
        <v>7500</v>
      </c>
      <c r="K77" s="23">
        <v>7500</v>
      </c>
      <c r="L77" s="23">
        <v>7500</v>
      </c>
      <c r="M77" s="23">
        <v>3750</v>
      </c>
      <c r="N77" s="23">
        <v>7500</v>
      </c>
      <c r="O77" s="23">
        <f t="shared" si="4"/>
        <v>82500</v>
      </c>
      <c r="R77" s="22"/>
    </row>
    <row r="78" spans="1:18" ht="27.75" customHeight="1" x14ac:dyDescent="0.2">
      <c r="A78" s="30" t="s">
        <v>83</v>
      </c>
      <c r="B78" s="14"/>
      <c r="C78" s="23">
        <v>0</v>
      </c>
      <c r="D78" s="23">
        <v>0</v>
      </c>
      <c r="E78" s="23">
        <v>50</v>
      </c>
      <c r="F78" s="23">
        <v>0</v>
      </c>
      <c r="G78" s="23">
        <v>50</v>
      </c>
      <c r="H78" s="23">
        <v>0</v>
      </c>
      <c r="I78" s="23">
        <v>50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f t="shared" si="4"/>
        <v>150</v>
      </c>
      <c r="R78" s="22"/>
    </row>
    <row r="79" spans="1:18" ht="27.75" customHeight="1" x14ac:dyDescent="0.2">
      <c r="A79" s="30" t="s">
        <v>84</v>
      </c>
      <c r="B79" s="14"/>
      <c r="C79" s="23">
        <v>120</v>
      </c>
      <c r="D79" s="23">
        <v>480</v>
      </c>
      <c r="E79" s="23">
        <v>240</v>
      </c>
      <c r="F79" s="23">
        <v>120</v>
      </c>
      <c r="G79" s="23">
        <v>120</v>
      </c>
      <c r="H79" s="23">
        <v>120</v>
      </c>
      <c r="I79" s="23">
        <v>120</v>
      </c>
      <c r="J79" s="23">
        <v>240</v>
      </c>
      <c r="K79" s="23">
        <v>120</v>
      </c>
      <c r="L79" s="23">
        <v>120</v>
      </c>
      <c r="M79" s="23">
        <v>120</v>
      </c>
      <c r="N79" s="23">
        <v>120</v>
      </c>
      <c r="O79" s="23">
        <f t="shared" si="4"/>
        <v>2040</v>
      </c>
      <c r="R79" s="22"/>
    </row>
    <row r="80" spans="1:18" ht="27.75" customHeight="1" x14ac:dyDescent="0.2">
      <c r="A80" s="30" t="s">
        <v>85</v>
      </c>
      <c r="B80" s="14"/>
      <c r="C80" s="23">
        <v>0</v>
      </c>
      <c r="D80" s="23">
        <v>156</v>
      </c>
      <c r="E80" s="23">
        <v>0</v>
      </c>
      <c r="F80" s="23">
        <v>0</v>
      </c>
      <c r="G80" s="23">
        <v>156</v>
      </c>
      <c r="H80" s="23">
        <v>0</v>
      </c>
      <c r="I80" s="23">
        <v>0</v>
      </c>
      <c r="J80" s="23">
        <v>0</v>
      </c>
      <c r="K80" s="23">
        <v>156</v>
      </c>
      <c r="L80" s="23">
        <v>0</v>
      </c>
      <c r="M80" s="23">
        <v>0</v>
      </c>
      <c r="N80" s="23">
        <v>0</v>
      </c>
      <c r="O80" s="23">
        <f t="shared" si="4"/>
        <v>468</v>
      </c>
      <c r="R80" s="22"/>
    </row>
    <row r="81" spans="1:18" ht="27.75" customHeight="1" x14ac:dyDescent="0.2">
      <c r="A81" s="30" t="s">
        <v>86</v>
      </c>
      <c r="B81" s="14"/>
      <c r="C81" s="23">
        <v>0</v>
      </c>
      <c r="D81" s="23">
        <v>0</v>
      </c>
      <c r="E81" s="23">
        <v>192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f t="shared" si="4"/>
        <v>192</v>
      </c>
      <c r="R81" s="22"/>
    </row>
    <row r="82" spans="1:18" ht="25.5" customHeight="1" x14ac:dyDescent="0.2">
      <c r="A82" s="30" t="s">
        <v>39</v>
      </c>
      <c r="B82" s="14"/>
      <c r="C82" s="23">
        <v>50</v>
      </c>
      <c r="D82" s="23">
        <v>100</v>
      </c>
      <c r="E82" s="23">
        <v>50</v>
      </c>
      <c r="F82" s="23">
        <v>0</v>
      </c>
      <c r="G82" s="23">
        <v>0</v>
      </c>
      <c r="H82" s="23">
        <v>0</v>
      </c>
      <c r="I82" s="23">
        <v>100</v>
      </c>
      <c r="J82" s="23">
        <v>150</v>
      </c>
      <c r="K82" s="23">
        <v>0</v>
      </c>
      <c r="L82" s="23">
        <v>50</v>
      </c>
      <c r="M82" s="23">
        <v>50</v>
      </c>
      <c r="N82" s="23">
        <v>0</v>
      </c>
      <c r="O82" s="23">
        <f t="shared" si="4"/>
        <v>550</v>
      </c>
      <c r="R82" s="22"/>
    </row>
    <row r="83" spans="1:18" ht="29.25" customHeight="1" x14ac:dyDescent="0.2">
      <c r="A83" s="30" t="s">
        <v>101</v>
      </c>
      <c r="B83" s="14"/>
      <c r="C83" s="23">
        <v>194</v>
      </c>
      <c r="D83" s="23">
        <v>388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388</v>
      </c>
      <c r="K83" s="23">
        <v>0</v>
      </c>
      <c r="L83" s="23">
        <v>194</v>
      </c>
      <c r="M83" s="23">
        <v>0</v>
      </c>
      <c r="N83" s="23">
        <v>0</v>
      </c>
      <c r="O83" s="23">
        <f t="shared" si="4"/>
        <v>1164</v>
      </c>
      <c r="R83" s="22"/>
    </row>
    <row r="84" spans="1:18" ht="25.5" customHeight="1" x14ac:dyDescent="0.2">
      <c r="A84" s="30" t="s">
        <v>102</v>
      </c>
      <c r="B84" s="14"/>
      <c r="C84" s="23">
        <v>0</v>
      </c>
      <c r="D84" s="23">
        <v>388</v>
      </c>
      <c r="E84" s="23">
        <v>0</v>
      </c>
      <c r="F84" s="23">
        <v>0</v>
      </c>
      <c r="G84" s="23">
        <v>0</v>
      </c>
      <c r="H84" s="23">
        <v>194</v>
      </c>
      <c r="I84" s="23">
        <v>0</v>
      </c>
      <c r="J84" s="23">
        <v>970</v>
      </c>
      <c r="K84" s="23">
        <v>0</v>
      </c>
      <c r="L84" s="23">
        <v>194</v>
      </c>
      <c r="M84" s="23">
        <v>0</v>
      </c>
      <c r="N84" s="23">
        <v>0</v>
      </c>
      <c r="O84" s="23">
        <f t="shared" si="4"/>
        <v>1746</v>
      </c>
      <c r="R84" s="22"/>
    </row>
    <row r="85" spans="1:18" ht="25.5" customHeight="1" x14ac:dyDescent="0.2">
      <c r="A85" s="30" t="s">
        <v>103</v>
      </c>
      <c r="B85" s="14"/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160</v>
      </c>
      <c r="M85" s="23">
        <v>0</v>
      </c>
      <c r="N85" s="23">
        <v>0</v>
      </c>
      <c r="O85" s="23">
        <f t="shared" si="4"/>
        <v>160</v>
      </c>
      <c r="R85" s="22"/>
    </row>
    <row r="86" spans="1:18" ht="25.5" customHeight="1" x14ac:dyDescent="0.2">
      <c r="A86" s="30" t="s">
        <v>104</v>
      </c>
      <c r="B86" s="14"/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160</v>
      </c>
      <c r="N86" s="23">
        <v>0</v>
      </c>
      <c r="O86" s="23">
        <f t="shared" si="4"/>
        <v>160</v>
      </c>
      <c r="R86" s="22"/>
    </row>
    <row r="87" spans="1:18" ht="25.5" customHeight="1" x14ac:dyDescent="0.2">
      <c r="A87" s="30" t="s">
        <v>105</v>
      </c>
      <c r="B87" s="14"/>
      <c r="C87" s="23">
        <v>0</v>
      </c>
      <c r="D87" s="23">
        <v>108</v>
      </c>
      <c r="E87" s="23">
        <v>0</v>
      </c>
      <c r="F87" s="23">
        <v>0</v>
      </c>
      <c r="G87" s="23">
        <v>0</v>
      </c>
      <c r="H87" s="23">
        <v>108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f t="shared" si="4"/>
        <v>216</v>
      </c>
      <c r="R87" s="22"/>
    </row>
    <row r="88" spans="1:18" ht="25.5" customHeight="1" x14ac:dyDescent="0.2">
      <c r="A88" s="30" t="s">
        <v>106</v>
      </c>
      <c r="B88" s="14"/>
      <c r="C88" s="23">
        <v>0</v>
      </c>
      <c r="D88" s="23">
        <v>0</v>
      </c>
      <c r="E88" s="23">
        <v>0</v>
      </c>
      <c r="F88" s="23">
        <v>216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f t="shared" si="4"/>
        <v>216</v>
      </c>
      <c r="R88" s="22"/>
    </row>
    <row r="89" spans="1:18" ht="48.75" customHeight="1" x14ac:dyDescent="0.2">
      <c r="A89" s="30" t="s">
        <v>107</v>
      </c>
      <c r="B89" s="14"/>
      <c r="C89" s="23">
        <v>0</v>
      </c>
      <c r="D89" s="23">
        <v>0</v>
      </c>
      <c r="E89" s="23">
        <v>3383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f t="shared" si="4"/>
        <v>3383</v>
      </c>
      <c r="R89" s="22"/>
    </row>
    <row r="90" spans="1:18" ht="33" customHeight="1" x14ac:dyDescent="0.2">
      <c r="A90" s="30" t="s">
        <v>108</v>
      </c>
      <c r="B90" s="14"/>
      <c r="C90" s="23">
        <v>292</v>
      </c>
      <c r="D90" s="23">
        <v>1314</v>
      </c>
      <c r="E90" s="23">
        <v>0</v>
      </c>
      <c r="F90" s="23">
        <v>292</v>
      </c>
      <c r="G90" s="23">
        <v>438</v>
      </c>
      <c r="H90" s="23">
        <v>292</v>
      </c>
      <c r="I90" s="23">
        <v>0</v>
      </c>
      <c r="J90" s="23">
        <v>146</v>
      </c>
      <c r="K90" s="23">
        <v>0</v>
      </c>
      <c r="L90" s="23">
        <v>146</v>
      </c>
      <c r="M90" s="23">
        <v>146</v>
      </c>
      <c r="N90" s="23">
        <v>146</v>
      </c>
      <c r="O90" s="23">
        <f t="shared" si="4"/>
        <v>3212</v>
      </c>
      <c r="R90" s="22"/>
    </row>
    <row r="91" spans="1:18" ht="25.5" customHeight="1" x14ac:dyDescent="0.2">
      <c r="A91" s="30" t="s">
        <v>109</v>
      </c>
      <c r="B91" s="14"/>
      <c r="C91" s="23">
        <v>0</v>
      </c>
      <c r="D91" s="23">
        <v>0</v>
      </c>
      <c r="E91" s="23">
        <v>970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f t="shared" si="4"/>
        <v>970</v>
      </c>
      <c r="R91" s="22"/>
    </row>
    <row r="92" spans="1:18" ht="25.5" customHeight="1" x14ac:dyDescent="0.2">
      <c r="A92" s="30" t="s">
        <v>110</v>
      </c>
      <c r="B92" s="14"/>
      <c r="C92" s="23">
        <v>0</v>
      </c>
      <c r="D92" s="23">
        <v>168</v>
      </c>
      <c r="E92" s="23">
        <v>0</v>
      </c>
      <c r="F92" s="23">
        <v>0</v>
      </c>
      <c r="G92" s="23">
        <v>0</v>
      </c>
      <c r="H92" s="23">
        <v>168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f t="shared" si="4"/>
        <v>336</v>
      </c>
      <c r="R92" s="22"/>
    </row>
    <row r="93" spans="1:18" ht="25.5" customHeight="1" x14ac:dyDescent="0.2">
      <c r="A93" s="30" t="s">
        <v>111</v>
      </c>
      <c r="B93" s="14"/>
      <c r="C93" s="23">
        <v>0</v>
      </c>
      <c r="D93" s="23">
        <v>194</v>
      </c>
      <c r="E93" s="23">
        <v>0</v>
      </c>
      <c r="F93" s="23">
        <v>0</v>
      </c>
      <c r="G93" s="23">
        <v>0</v>
      </c>
      <c r="H93" s="23">
        <v>0</v>
      </c>
      <c r="I93" s="23">
        <v>194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f t="shared" si="4"/>
        <v>388</v>
      </c>
      <c r="R93" s="22"/>
    </row>
    <row r="94" spans="1:18" ht="25.5" customHeight="1" x14ac:dyDescent="0.2">
      <c r="A94" s="30" t="s">
        <v>112</v>
      </c>
      <c r="B94" s="14"/>
      <c r="C94" s="23">
        <v>0</v>
      </c>
      <c r="D94" s="23">
        <v>160</v>
      </c>
      <c r="E94" s="23">
        <v>0</v>
      </c>
      <c r="F94" s="23">
        <v>0</v>
      </c>
      <c r="G94" s="23">
        <v>0</v>
      </c>
      <c r="H94" s="23">
        <v>0</v>
      </c>
      <c r="I94" s="23">
        <v>160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f t="shared" si="4"/>
        <v>320</v>
      </c>
      <c r="R94" s="22"/>
    </row>
    <row r="95" spans="1:18" ht="25.5" customHeight="1" x14ac:dyDescent="0.2">
      <c r="A95" s="30" t="s">
        <v>113</v>
      </c>
      <c r="B95" s="14"/>
      <c r="C95" s="23">
        <v>0</v>
      </c>
      <c r="D95" s="23">
        <v>115</v>
      </c>
      <c r="E95" s="23">
        <v>0</v>
      </c>
      <c r="F95" s="23">
        <v>0</v>
      </c>
      <c r="G95" s="23">
        <v>0</v>
      </c>
      <c r="H95" s="23">
        <v>0</v>
      </c>
      <c r="I95" s="23">
        <v>115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f t="shared" si="4"/>
        <v>230</v>
      </c>
      <c r="R95" s="22"/>
    </row>
    <row r="96" spans="1:18" ht="25.5" customHeight="1" x14ac:dyDescent="0.2">
      <c r="A96" s="30" t="s">
        <v>114</v>
      </c>
      <c r="B96" s="14"/>
      <c r="C96" s="23">
        <v>0</v>
      </c>
      <c r="D96" s="23">
        <v>96</v>
      </c>
      <c r="E96" s="23">
        <v>0</v>
      </c>
      <c r="F96" s="23">
        <v>0</v>
      </c>
      <c r="G96" s="23">
        <v>0</v>
      </c>
      <c r="H96" s="23">
        <v>0</v>
      </c>
      <c r="I96" s="23">
        <v>96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f t="shared" si="4"/>
        <v>192</v>
      </c>
      <c r="R96" s="22"/>
    </row>
    <row r="97" spans="1:18" ht="25.5" customHeight="1" x14ac:dyDescent="0.2">
      <c r="A97" s="30" t="s">
        <v>115</v>
      </c>
      <c r="B97" s="14"/>
      <c r="C97" s="23">
        <v>0</v>
      </c>
      <c r="D97" s="23">
        <v>194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f t="shared" si="4"/>
        <v>194</v>
      </c>
      <c r="R97" s="22"/>
    </row>
    <row r="98" spans="1:18" ht="25.5" customHeight="1" x14ac:dyDescent="0.2">
      <c r="A98" s="30" t="s">
        <v>116</v>
      </c>
      <c r="B98" s="14"/>
      <c r="C98" s="23">
        <v>0</v>
      </c>
      <c r="D98" s="23">
        <v>60</v>
      </c>
      <c r="E98" s="23">
        <v>0</v>
      </c>
      <c r="F98" s="23">
        <v>0</v>
      </c>
      <c r="G98" s="23">
        <v>0</v>
      </c>
      <c r="H98" s="23">
        <v>0</v>
      </c>
      <c r="I98" s="23">
        <v>60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f t="shared" si="4"/>
        <v>120</v>
      </c>
      <c r="R98" s="22"/>
    </row>
    <row r="99" spans="1:18" ht="25.5" customHeight="1" x14ac:dyDescent="0.2">
      <c r="A99" s="30" t="s">
        <v>117</v>
      </c>
      <c r="B99" s="14"/>
      <c r="C99" s="23">
        <v>0</v>
      </c>
      <c r="D99" s="23">
        <v>60</v>
      </c>
      <c r="E99" s="23">
        <v>0</v>
      </c>
      <c r="F99" s="23">
        <v>0</v>
      </c>
      <c r="G99" s="23">
        <v>0</v>
      </c>
      <c r="H99" s="23">
        <v>0</v>
      </c>
      <c r="I99" s="23">
        <v>60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f t="shared" si="4"/>
        <v>120</v>
      </c>
      <c r="R99" s="22"/>
    </row>
    <row r="100" spans="1:18" ht="25.5" customHeight="1" x14ac:dyDescent="0.2">
      <c r="A100" s="30" t="s">
        <v>118</v>
      </c>
      <c r="B100" s="14"/>
      <c r="C100" s="23">
        <v>1000</v>
      </c>
      <c r="D100" s="23">
        <v>0</v>
      </c>
      <c r="E100" s="23">
        <v>0</v>
      </c>
      <c r="F100" s="23">
        <v>0</v>
      </c>
      <c r="G100" s="23">
        <v>0</v>
      </c>
      <c r="H100" s="23">
        <v>2000</v>
      </c>
      <c r="I100" s="23">
        <v>0</v>
      </c>
      <c r="J100" s="23">
        <v>0</v>
      </c>
      <c r="K100" s="23">
        <v>0</v>
      </c>
      <c r="L100" s="23">
        <v>0</v>
      </c>
      <c r="M100" s="23">
        <v>1000</v>
      </c>
      <c r="N100" s="23">
        <v>0</v>
      </c>
      <c r="O100" s="23">
        <f t="shared" si="4"/>
        <v>4000</v>
      </c>
      <c r="R100" s="22"/>
    </row>
    <row r="101" spans="1:18" ht="25.5" customHeight="1" x14ac:dyDescent="0.2">
      <c r="A101" s="30" t="s">
        <v>119</v>
      </c>
      <c r="B101" s="14"/>
      <c r="C101" s="23">
        <v>0</v>
      </c>
      <c r="D101" s="23">
        <v>0</v>
      </c>
      <c r="E101" s="23">
        <v>6000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6000</v>
      </c>
      <c r="L101" s="23">
        <v>0</v>
      </c>
      <c r="M101" s="23">
        <v>0</v>
      </c>
      <c r="N101" s="23">
        <v>0</v>
      </c>
      <c r="O101" s="23">
        <f t="shared" si="4"/>
        <v>12000</v>
      </c>
      <c r="R101" s="22"/>
    </row>
    <row r="102" spans="1:18" ht="25.5" customHeight="1" x14ac:dyDescent="0.2">
      <c r="A102" s="30" t="s">
        <v>120</v>
      </c>
      <c r="B102" s="14"/>
      <c r="C102" s="23">
        <v>0</v>
      </c>
      <c r="D102" s="23">
        <v>0</v>
      </c>
      <c r="E102" s="23">
        <v>0</v>
      </c>
      <c r="F102" s="23">
        <v>12000</v>
      </c>
      <c r="G102" s="23">
        <v>0</v>
      </c>
      <c r="H102" s="23">
        <v>0</v>
      </c>
      <c r="I102" s="23">
        <v>0</v>
      </c>
      <c r="J102" s="23">
        <v>12000</v>
      </c>
      <c r="K102" s="23">
        <v>0</v>
      </c>
      <c r="L102" s="23">
        <v>0</v>
      </c>
      <c r="M102" s="23">
        <v>0</v>
      </c>
      <c r="N102" s="23">
        <v>0</v>
      </c>
      <c r="O102" s="23">
        <f t="shared" si="4"/>
        <v>24000</v>
      </c>
      <c r="R102" s="22"/>
    </row>
    <row r="103" spans="1:18" ht="25.5" customHeight="1" x14ac:dyDescent="0.2">
      <c r="A103" s="30" t="s">
        <v>121</v>
      </c>
      <c r="B103" s="14"/>
      <c r="C103" s="23">
        <v>0</v>
      </c>
      <c r="D103" s="23">
        <v>0</v>
      </c>
      <c r="E103" s="23">
        <v>0</v>
      </c>
      <c r="F103" s="23">
        <v>0</v>
      </c>
      <c r="G103" s="23">
        <v>4000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f t="shared" si="4"/>
        <v>4000</v>
      </c>
      <c r="R103" s="22"/>
    </row>
    <row r="104" spans="1:18" ht="25.5" customHeight="1" x14ac:dyDescent="0.2">
      <c r="A104" s="30" t="s">
        <v>122</v>
      </c>
      <c r="B104" s="14"/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8000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f t="shared" si="4"/>
        <v>8000</v>
      </c>
      <c r="R104" s="22"/>
    </row>
    <row r="105" spans="1:18" ht="25.5" customHeight="1" x14ac:dyDescent="0.2">
      <c r="A105" s="30" t="s">
        <v>123</v>
      </c>
      <c r="B105" s="14"/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12000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f t="shared" si="4"/>
        <v>12000</v>
      </c>
      <c r="R105" s="22"/>
    </row>
    <row r="106" spans="1:18" ht="25.5" customHeight="1" x14ac:dyDescent="0.2">
      <c r="A106" s="30" t="s">
        <v>124</v>
      </c>
      <c r="B106" s="14"/>
      <c r="C106" s="23">
        <v>0</v>
      </c>
      <c r="D106" s="23">
        <v>0</v>
      </c>
      <c r="E106" s="23">
        <v>0</v>
      </c>
      <c r="F106" s="23">
        <v>0</v>
      </c>
      <c r="G106" s="23">
        <v>3000</v>
      </c>
      <c r="H106" s="23">
        <v>3000</v>
      </c>
      <c r="I106" s="23">
        <v>3000</v>
      </c>
      <c r="J106" s="23">
        <v>3000</v>
      </c>
      <c r="K106" s="23">
        <v>3000</v>
      </c>
      <c r="L106" s="23">
        <v>3000</v>
      </c>
      <c r="M106" s="23">
        <v>3000</v>
      </c>
      <c r="N106" s="23">
        <v>3000</v>
      </c>
      <c r="O106" s="23">
        <f t="shared" si="4"/>
        <v>24000</v>
      </c>
      <c r="R106" s="22"/>
    </row>
    <row r="107" spans="1:18" ht="25.5" customHeight="1" x14ac:dyDescent="0.2">
      <c r="A107" s="31" t="s">
        <v>24</v>
      </c>
      <c r="B107" s="2" t="s">
        <v>2</v>
      </c>
      <c r="C107" s="29">
        <f t="shared" ref="C107:O107" si="5">SUM(C108:C109)</f>
        <v>3600</v>
      </c>
      <c r="D107" s="29">
        <f t="shared" si="5"/>
        <v>3600</v>
      </c>
      <c r="E107" s="29">
        <f t="shared" si="5"/>
        <v>3000</v>
      </c>
      <c r="F107" s="29">
        <f t="shared" si="5"/>
        <v>3600</v>
      </c>
      <c r="G107" s="29">
        <f t="shared" si="5"/>
        <v>3600</v>
      </c>
      <c r="H107" s="29">
        <f t="shared" si="5"/>
        <v>3600</v>
      </c>
      <c r="I107" s="29">
        <f t="shared" si="5"/>
        <v>3600</v>
      </c>
      <c r="J107" s="29">
        <f t="shared" si="5"/>
        <v>3000</v>
      </c>
      <c r="K107" s="29">
        <f t="shared" si="5"/>
        <v>6600</v>
      </c>
      <c r="L107" s="29">
        <f t="shared" si="5"/>
        <v>3600</v>
      </c>
      <c r="M107" s="29">
        <f t="shared" si="5"/>
        <v>3600</v>
      </c>
      <c r="N107" s="29">
        <f t="shared" si="5"/>
        <v>3600</v>
      </c>
      <c r="O107" s="29">
        <f t="shared" si="5"/>
        <v>45000</v>
      </c>
      <c r="P107" s="22"/>
      <c r="R107" s="22"/>
    </row>
    <row r="108" spans="1:18" ht="24" customHeight="1" x14ac:dyDescent="0.2">
      <c r="A108" s="30" t="s">
        <v>38</v>
      </c>
      <c r="B108" s="14"/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3000</v>
      </c>
      <c r="L108" s="23">
        <v>0</v>
      </c>
      <c r="M108" s="23">
        <v>0</v>
      </c>
      <c r="N108" s="23">
        <v>0</v>
      </c>
      <c r="O108" s="23">
        <f>SUM(C108:N108)</f>
        <v>3000</v>
      </c>
      <c r="R108" s="22"/>
    </row>
    <row r="109" spans="1:18" ht="24" customHeight="1" x14ac:dyDescent="0.2">
      <c r="A109" s="32" t="s">
        <v>27</v>
      </c>
      <c r="B109" s="2"/>
      <c r="C109" s="23">
        <v>3600</v>
      </c>
      <c r="D109" s="23">
        <v>3600</v>
      </c>
      <c r="E109" s="23">
        <v>3000</v>
      </c>
      <c r="F109" s="23">
        <v>3600</v>
      </c>
      <c r="G109" s="23">
        <v>3600</v>
      </c>
      <c r="H109" s="23">
        <v>3600</v>
      </c>
      <c r="I109" s="23">
        <v>3600</v>
      </c>
      <c r="J109" s="23">
        <v>3000</v>
      </c>
      <c r="K109" s="23">
        <v>3600</v>
      </c>
      <c r="L109" s="23">
        <v>3600</v>
      </c>
      <c r="M109" s="23">
        <v>3600</v>
      </c>
      <c r="N109" s="23">
        <v>3600</v>
      </c>
      <c r="O109" s="23">
        <f>SUM(C109:N109)</f>
        <v>42000</v>
      </c>
      <c r="P109" s="22"/>
      <c r="R109" s="22"/>
    </row>
    <row r="110" spans="1:18" ht="30" x14ac:dyDescent="0.2">
      <c r="A110" s="15" t="s">
        <v>25</v>
      </c>
      <c r="B110" s="16" t="s">
        <v>2</v>
      </c>
      <c r="C110" s="17">
        <f t="shared" ref="C110:O110" si="6">C107+C54+C11</f>
        <v>4418607</v>
      </c>
      <c r="D110" s="17">
        <f t="shared" si="6"/>
        <v>2542677</v>
      </c>
      <c r="E110" s="17">
        <f t="shared" si="6"/>
        <v>522254</v>
      </c>
      <c r="F110" s="17">
        <f t="shared" si="6"/>
        <v>561824</v>
      </c>
      <c r="G110" s="17">
        <f t="shared" si="6"/>
        <v>3559842</v>
      </c>
      <c r="H110" s="17">
        <f t="shared" si="6"/>
        <v>5163668</v>
      </c>
      <c r="I110" s="17">
        <f t="shared" si="6"/>
        <v>746188</v>
      </c>
      <c r="J110" s="17">
        <f t="shared" si="6"/>
        <v>2629689</v>
      </c>
      <c r="K110" s="17">
        <f t="shared" si="6"/>
        <v>2456354</v>
      </c>
      <c r="L110" s="17">
        <f t="shared" si="6"/>
        <v>249178</v>
      </c>
      <c r="M110" s="17">
        <f t="shared" si="6"/>
        <v>271418</v>
      </c>
      <c r="N110" s="17">
        <f t="shared" si="6"/>
        <v>94155</v>
      </c>
      <c r="O110" s="17">
        <f t="shared" si="6"/>
        <v>23215854</v>
      </c>
      <c r="R110" s="22"/>
    </row>
    <row r="111" spans="1:18" ht="18" customHeight="1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2"/>
    </row>
    <row r="112" spans="1:18" ht="29.25" customHeight="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R112" s="22"/>
    </row>
    <row r="113" spans="3:15" x14ac:dyDescent="0.2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3:15" x14ac:dyDescent="0.2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</sheetData>
  <mergeCells count="3">
    <mergeCell ref="A3:O3"/>
    <mergeCell ref="A5:O5"/>
    <mergeCell ref="A111:N111"/>
  </mergeCells>
  <printOptions horizontalCentered="1"/>
  <pageMargins left="0.70866141732283472" right="0.43307086614173229" top="0.51181102362204722" bottom="0.39370078740157483" header="0.31496062992125984" footer="0.19685039370078741"/>
  <pageSetup scale="4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Consolidado</vt:lpstr>
      <vt:lpstr>Ingresos Propios Ut</vt:lpstr>
      <vt:lpstr>Consolidado!Área_de_impresión</vt:lpstr>
      <vt:lpstr>'Ingresos Propios Ut'!Área_de_impresión</vt:lpstr>
      <vt:lpstr>'Ingresos Propios Ut'!Títulos_a_imprimir</vt:lpstr>
    </vt:vector>
  </TitlesOfParts>
  <Company>Universidad Tecnologica de Tula Tepeji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CISCMRDE-COOPERA</dc:creator>
  <cp:lastModifiedBy>Presupuestos</cp:lastModifiedBy>
  <cp:lastPrinted>2015-10-13T21:45:40Z</cp:lastPrinted>
  <dcterms:created xsi:type="dcterms:W3CDTF">2007-02-07T09:15:20Z</dcterms:created>
  <dcterms:modified xsi:type="dcterms:W3CDTF">2023-10-19T22:56:33Z</dcterms:modified>
</cp:coreProperties>
</file>